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10" activeTab="0"/>
  </bookViews>
  <sheets>
    <sheet name="บัญชีสรุปโครงการพัฒนา" sheetId="1" r:id="rId1"/>
    <sheet name="Sheet2" sheetId="2" r:id="rId2"/>
    <sheet name="Sheet3" sheetId="3" r:id="rId3"/>
    <sheet name="รายงานความเข้ากันได้" sheetId="4" state="hidden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<sst xmlns="http://schemas.openxmlformats.org/spreadsheetml/2006/main" count="537" uniqueCount="143">
  <si>
    <t>(บาท)</t>
  </si>
  <si>
    <t>งบประมาณ</t>
  </si>
  <si>
    <t>รวม</t>
  </si>
  <si>
    <t>รายงานความเข้ากันได้สำหรับ รายละเอียดโครงการพัฒนา.xls</t>
  </si>
  <si>
    <t>ทำงานบน 17/4/2008 13:44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</si>
  <si>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</si>
  <si>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</si>
  <si>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</si>
  <si>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</si>
  <si>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งาน</t>
  </si>
  <si>
    <t>เงินเดือน</t>
  </si>
  <si>
    <t>ค่าจ้างประจำ</t>
  </si>
  <si>
    <t>ค่าจ้าง</t>
  </si>
  <si>
    <t>ชั่วคราว</t>
  </si>
  <si>
    <t>ค่าตอบแทน</t>
  </si>
  <si>
    <t>ใช้สอยและ</t>
  </si>
  <si>
    <t>วัสดุ</t>
  </si>
  <si>
    <t>ค่า</t>
  </si>
  <si>
    <t>สาธารณูปโภค</t>
  </si>
  <si>
    <t>เงิน</t>
  </si>
  <si>
    <t>อุดหนุน</t>
  </si>
  <si>
    <t>รายจ่ายอื่น</t>
  </si>
  <si>
    <t>ค่าครุภัณฑ์</t>
  </si>
  <si>
    <t>ที่ดินและ</t>
  </si>
  <si>
    <t>สิ่งก่อสร้าง</t>
  </si>
  <si>
    <t>หน่วยงาน</t>
  </si>
  <si>
    <t>เจ้าของ</t>
  </si>
  <si>
    <t>1. งานบริหารทั่วไป</t>
  </si>
  <si>
    <t>2. งานวางแผนสถิติและวิชาการ</t>
  </si>
  <si>
    <t>3. งานบริหารงานคลัง</t>
  </si>
  <si>
    <t>เทศบาลตำบลเพ็ญ  อำเภอเพ็ญ  จังหวัดอุดรธานี</t>
  </si>
  <si>
    <t>รายจ่ายจำแนกตามแผนงาน</t>
  </si>
  <si>
    <t>ด้านบริหารทั่วไป</t>
  </si>
  <si>
    <t>แผนงานบริหารทั่วไป</t>
  </si>
  <si>
    <t>รหัสบัญชี</t>
  </si>
  <si>
    <t>00111</t>
  </si>
  <si>
    <t>00112</t>
  </si>
  <si>
    <t>00113</t>
  </si>
  <si>
    <t>สำนักปลัด</t>
  </si>
  <si>
    <t>กองวิชาการฯ</t>
  </si>
  <si>
    <t>กองคลัง</t>
  </si>
  <si>
    <t>แผนงานการรักษาความสงบภายใน</t>
  </si>
  <si>
    <t>1. งานบริหารทั่วไปเกี่ยวกับ</t>
  </si>
  <si>
    <t>2. งานเทศกิจ</t>
  </si>
  <si>
    <t>3. งานป้องกันภัยฝ่ายพลเรือน</t>
  </si>
  <si>
    <t>00121</t>
  </si>
  <si>
    <t>00122</t>
  </si>
  <si>
    <t>00123</t>
  </si>
  <si>
    <t>ด้านบริการชุมชนและสังคม</t>
  </si>
  <si>
    <t>แผนงานการศึกษา</t>
  </si>
  <si>
    <t>2. งานระดับก่อนวัยเรียนและ</t>
  </si>
  <si>
    <t>3. งานระดับมัธยมศึกษา</t>
  </si>
  <si>
    <t>4. งานการศึกษาไม่กำหนดระดับ</t>
  </si>
  <si>
    <t>กองการศึกษา</t>
  </si>
  <si>
    <t>00211</t>
  </si>
  <si>
    <t>00212</t>
  </si>
  <si>
    <t>00213</t>
  </si>
  <si>
    <t>00214</t>
  </si>
  <si>
    <t>แผนงานสาธารณสุข</t>
  </si>
  <si>
    <t>2. งานโรงพยาบาล</t>
  </si>
  <si>
    <t>3. งานบริการสาธารณสุขและ</t>
  </si>
  <si>
    <t>4. งานศูนย์บริการสาธารณสุข</t>
  </si>
  <si>
    <t>กองสาธารณสุขฯ</t>
  </si>
  <si>
    <t>แผนงานสังคมสงเคราะห์</t>
  </si>
  <si>
    <t>2. งานสวัสดิการสังคมและ</t>
  </si>
  <si>
    <t>กองสวัสดิการฯ</t>
  </si>
  <si>
    <t>00231</t>
  </si>
  <si>
    <t>00232</t>
  </si>
  <si>
    <t>แผนงานเคหะและชุมชน</t>
  </si>
  <si>
    <t>2. งานไฟฟ้าถนน</t>
  </si>
  <si>
    <t>3. งานสวนสาธารณะ</t>
  </si>
  <si>
    <t>4. งานกำจัดขยะมูลฝอยและ</t>
  </si>
  <si>
    <t>5. งานบำบัดน้ำเสีย</t>
  </si>
  <si>
    <t>กองช่าง</t>
  </si>
  <si>
    <t>00241</t>
  </si>
  <si>
    <t>00242</t>
  </si>
  <si>
    <t>00243</t>
  </si>
  <si>
    <t>00245</t>
  </si>
  <si>
    <t xml:space="preserve">     เคหะและชุมชน</t>
  </si>
  <si>
    <t xml:space="preserve">     สิ่งปฏิกูล</t>
  </si>
  <si>
    <t xml:space="preserve">     สังคมสงเคราะห์</t>
  </si>
  <si>
    <t xml:space="preserve">     สาธารณสุข</t>
  </si>
  <si>
    <t xml:space="preserve">     งานสาธารณสุขอื่น</t>
  </si>
  <si>
    <t xml:space="preserve">     ประถมศึกษา</t>
  </si>
  <si>
    <t xml:space="preserve">     การศึกษา</t>
  </si>
  <si>
    <t xml:space="preserve">     การรักษาความสงบภายใน</t>
  </si>
  <si>
    <t xml:space="preserve">     และระงับอัคคีภัย</t>
  </si>
  <si>
    <t>แผนงานสร้างความเข้มแข็งของชุมชน</t>
  </si>
  <si>
    <t>2. งานส่งเสริมสนับสนุน</t>
  </si>
  <si>
    <t xml:space="preserve">     ความเข้มแข็งของชุมชน</t>
  </si>
  <si>
    <t>00251</t>
  </si>
  <si>
    <t>00252</t>
  </si>
  <si>
    <t>แผนงานการศาสนาวัฒนธรรมและนันทนาการ</t>
  </si>
  <si>
    <t>2. งานกีฬาและนันทนาการ</t>
  </si>
  <si>
    <t>3. งานศาสนาวัฒนธรรมท้องถิ่น</t>
  </si>
  <si>
    <t>4. งานวิชาการวางแผนและ</t>
  </si>
  <si>
    <t xml:space="preserve">     ศาสนาวัฒนาธรรมและ</t>
  </si>
  <si>
    <t xml:space="preserve">     นันทนาการ</t>
  </si>
  <si>
    <t xml:space="preserve">      ส่งเสริมการท่องเที่ยว</t>
  </si>
  <si>
    <t>00261</t>
  </si>
  <si>
    <t>00262</t>
  </si>
  <si>
    <t>00263</t>
  </si>
  <si>
    <t>00264</t>
  </si>
  <si>
    <t>ด้านการเศรษฐกิจ</t>
  </si>
  <si>
    <t>แผนงานอุตสาหกรรมและการโยธา</t>
  </si>
  <si>
    <t xml:space="preserve">     อุตสาหกรรมและการโยธา</t>
  </si>
  <si>
    <t>2. งานก่อสร้างโครงสร้างพื้นฐาน</t>
  </si>
  <si>
    <t>00311</t>
  </si>
  <si>
    <t>00312</t>
  </si>
  <si>
    <t>แผนงานการพาณิชย์</t>
  </si>
  <si>
    <t>1. งานตลาดสด</t>
  </si>
  <si>
    <t>2. งานโรงฆ่าสัตว์</t>
  </si>
  <si>
    <t>00333</t>
  </si>
  <si>
    <t>00334</t>
  </si>
  <si>
    <t>ด้านการดำเนินงานอื่น</t>
  </si>
  <si>
    <t>แผนงานงบกลาง</t>
  </si>
  <si>
    <t>1. งานงบกลาง</t>
  </si>
  <si>
    <t>00411</t>
  </si>
  <si>
    <t>1. งานบริหารทั่วไปเกี่ยวกับการ</t>
  </si>
  <si>
    <t xml:space="preserve">     สร้างความเข้มแข็งของชุมชน</t>
  </si>
  <si>
    <t>3. งานส่งเสริมสนับสนุน</t>
  </si>
  <si>
    <t>งบประมาณทั้งหมด</t>
  </si>
  <si>
    <t>รายละเอียดงบประมาณรายจ่าย ประจำปีงบประมาณ พ.ศ.2554</t>
  </si>
  <si>
    <t>4. งานส่งเสริมสนับสนุน</t>
  </si>
  <si>
    <t>รายจ่ายรวมตามหมวดรายจ่าย</t>
  </si>
  <si>
    <t>-20-</t>
  </si>
  <si>
    <t>-22-</t>
  </si>
  <si>
    <t>-24-</t>
  </si>
  <si>
    <t>-26-</t>
  </si>
  <si>
    <t>-28-</t>
  </si>
  <si>
    <t>-30-</t>
  </si>
  <si>
    <t>-32-</t>
  </si>
  <si>
    <t>-34-</t>
  </si>
  <si>
    <t>-36-</t>
  </si>
  <si>
    <t>-38-</t>
  </si>
  <si>
    <t>-40-</t>
  </si>
  <si>
    <t>00244</t>
  </si>
  <si>
    <t>รายละเอียดงบประมาณรายจ่าย ประจำปีงบประมาณ 2556</t>
  </si>
  <si>
    <t xml:space="preserve">  </t>
  </si>
  <si>
    <t>00221</t>
  </si>
  <si>
    <t>00222</t>
  </si>
  <si>
    <t>00223</t>
  </si>
  <si>
    <t>00224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</si>
</sst>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??_-;_-@_-"/>
    <numFmt numFmtId="215" formatCode="0.0"/>
    <numFmt numFmtId="216" formatCode="[$-41E]d\ mmmm\ yyyy"/>
    <numFmt numFmtId="217" formatCode="0.000"/>
    <numFmt numFmtId="218" formatCode="[&lt;=99999999][$-D000000]0\-####\-####;[$-D000000]#\-####\-####"/>
    <numFmt numFmtId="219" formatCode="[$-D000000]00\-0000000\-0"/>
    <numFmt numFmtId="220" formatCode="[$-1000000]0\ 0000\ 00000\ 00\ 0"/>
    <numFmt numFmtId="221" formatCode="[&lt;=99999999][$-1000000]0\-####\-####;[$-1000000]#\-####\-####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0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12" fontId="6" fillId="0" borderId="0" xfId="33" applyNumberFormat="1" applyFont="1" applyAlignment="1">
      <alignment/>
    </xf>
    <xf numFmtId="0" fontId="6" fillId="0" borderId="0" xfId="33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12" fontId="6" fillId="0" borderId="0" xfId="33" applyNumberFormat="1" applyFont="1" applyBorder="1" applyAlignment="1">
      <alignment horizontal="center"/>
    </xf>
    <xf numFmtId="0" fontId="7" fillId="32" borderId="13" xfId="33" applyNumberFormat="1" applyFont="1" applyFill="1" applyBorder="1" applyAlignment="1">
      <alignment horizontal="center" vertical="center"/>
    </xf>
    <xf numFmtId="212" fontId="7" fillId="32" borderId="13" xfId="3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212" fontId="9" fillId="0" borderId="14" xfId="33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212" fontId="9" fillId="0" borderId="15" xfId="33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212" fontId="9" fillId="0" borderId="17" xfId="33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212" fontId="9" fillId="0" borderId="17" xfId="33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2" fontId="9" fillId="0" borderId="19" xfId="33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/>
    </xf>
    <xf numFmtId="212" fontId="9" fillId="0" borderId="19" xfId="33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right"/>
    </xf>
    <xf numFmtId="3" fontId="10" fillId="0" borderId="17" xfId="33" applyNumberFormat="1" applyFont="1" applyBorder="1" applyAlignment="1">
      <alignment horizontal="right"/>
    </xf>
    <xf numFmtId="0" fontId="10" fillId="0" borderId="17" xfId="33" applyNumberFormat="1" applyFont="1" applyBorder="1" applyAlignment="1">
      <alignment horizontal="center"/>
    </xf>
    <xf numFmtId="49" fontId="10" fillId="0" borderId="17" xfId="33" applyNumberFormat="1" applyFont="1" applyBorder="1" applyAlignment="1">
      <alignment horizontal="center"/>
    </xf>
    <xf numFmtId="0" fontId="8" fillId="0" borderId="17" xfId="33" applyNumberFormat="1" applyFont="1" applyBorder="1" applyAlignment="1">
      <alignment horizontal="left"/>
    </xf>
    <xf numFmtId="3" fontId="8" fillId="0" borderId="17" xfId="33" applyNumberFormat="1" applyFont="1" applyBorder="1" applyAlignment="1">
      <alignment horizontal="right"/>
    </xf>
    <xf numFmtId="0" fontId="8" fillId="0" borderId="17" xfId="33" applyNumberFormat="1" applyFont="1" applyBorder="1" applyAlignment="1">
      <alignment horizontal="center"/>
    </xf>
    <xf numFmtId="49" fontId="8" fillId="0" borderId="17" xfId="33" applyNumberFormat="1" applyFont="1" applyBorder="1" applyAlignment="1">
      <alignment horizontal="center"/>
    </xf>
    <xf numFmtId="0" fontId="10" fillId="0" borderId="17" xfId="33" applyNumberFormat="1" applyFont="1" applyBorder="1" applyAlignment="1">
      <alignment horizontal="left"/>
    </xf>
    <xf numFmtId="212" fontId="10" fillId="0" borderId="17" xfId="33" applyNumberFormat="1" applyFont="1" applyBorder="1" applyAlignment="1">
      <alignment horizontal="center"/>
    </xf>
    <xf numFmtId="0" fontId="8" fillId="32" borderId="13" xfId="33" applyNumberFormat="1" applyFont="1" applyFill="1" applyBorder="1" applyAlignment="1">
      <alignment horizontal="center"/>
    </xf>
    <xf numFmtId="3" fontId="8" fillId="32" borderId="13" xfId="33" applyNumberFormat="1" applyFont="1" applyFill="1" applyBorder="1" applyAlignment="1">
      <alignment horizontal="right"/>
    </xf>
    <xf numFmtId="0" fontId="8" fillId="0" borderId="13" xfId="33" applyNumberFormat="1" applyFont="1" applyFill="1" applyBorder="1" applyAlignment="1">
      <alignment horizontal="center"/>
    </xf>
    <xf numFmtId="212" fontId="8" fillId="0" borderId="13" xfId="33" applyNumberFormat="1" applyFont="1" applyFill="1" applyBorder="1" applyAlignment="1">
      <alignment/>
    </xf>
    <xf numFmtId="0" fontId="8" fillId="0" borderId="0" xfId="33" applyNumberFormat="1" applyFont="1" applyBorder="1" applyAlignment="1">
      <alignment horizontal="center"/>
    </xf>
    <xf numFmtId="212" fontId="8" fillId="0" borderId="0" xfId="33" applyNumberFormat="1" applyFont="1" applyBorder="1" applyAlignment="1">
      <alignment horizontal="center"/>
    </xf>
    <xf numFmtId="212" fontId="8" fillId="0" borderId="0" xfId="33" applyNumberFormat="1" applyFont="1" applyBorder="1" applyAlignment="1">
      <alignment/>
    </xf>
    <xf numFmtId="0" fontId="10" fillId="0" borderId="0" xfId="33" applyNumberFormat="1" applyFont="1" applyBorder="1" applyAlignment="1">
      <alignment horizontal="center"/>
    </xf>
    <xf numFmtId="212" fontId="10" fillId="0" borderId="0" xfId="33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212" fontId="8" fillId="0" borderId="0" xfId="33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left"/>
    </xf>
    <xf numFmtId="3" fontId="8" fillId="32" borderId="13" xfId="33" applyNumberFormat="1" applyFont="1" applyFill="1" applyBorder="1" applyAlignment="1">
      <alignment horizontal="center"/>
    </xf>
    <xf numFmtId="212" fontId="8" fillId="32" borderId="13" xfId="33" applyNumberFormat="1" applyFont="1" applyFill="1" applyBorder="1" applyAlignment="1">
      <alignment/>
    </xf>
    <xf numFmtId="3" fontId="8" fillId="0" borderId="13" xfId="33" applyNumberFormat="1" applyFont="1" applyBorder="1" applyAlignment="1">
      <alignment horizontal="center"/>
    </xf>
    <xf numFmtId="212" fontId="8" fillId="0" borderId="13" xfId="33" applyNumberFormat="1" applyFont="1" applyBorder="1" applyAlignment="1">
      <alignment/>
    </xf>
    <xf numFmtId="0" fontId="9" fillId="0" borderId="0" xfId="33" applyNumberFormat="1" applyFont="1" applyBorder="1" applyAlignment="1">
      <alignment horizontal="center"/>
    </xf>
    <xf numFmtId="0" fontId="11" fillId="0" borderId="13" xfId="33" applyNumberFormat="1" applyFont="1" applyBorder="1" applyAlignment="1">
      <alignment horizontal="center"/>
    </xf>
    <xf numFmtId="3" fontId="12" fillId="0" borderId="13" xfId="33" applyNumberFormat="1" applyFont="1" applyBorder="1" applyAlignment="1">
      <alignment horizontal="center"/>
    </xf>
    <xf numFmtId="212" fontId="6" fillId="0" borderId="0" xfId="0" applyNumberFormat="1" applyFont="1" applyAlignment="1">
      <alignment/>
    </xf>
    <xf numFmtId="0" fontId="8" fillId="0" borderId="15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left"/>
    </xf>
    <xf numFmtId="212" fontId="8" fillId="0" borderId="17" xfId="33" applyNumberFormat="1" applyFont="1" applyBorder="1" applyAlignment="1">
      <alignment horizontal="center"/>
    </xf>
    <xf numFmtId="212" fontId="13" fillId="0" borderId="0" xfId="33" applyNumberFormat="1" applyFont="1" applyBorder="1" applyAlignment="1">
      <alignment horizontal="center"/>
    </xf>
    <xf numFmtId="212" fontId="14" fillId="0" borderId="0" xfId="33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3" fontId="9" fillId="0" borderId="0" xfId="33" applyNumberFormat="1" applyFont="1" applyBorder="1" applyAlignment="1">
      <alignment horizontal="center"/>
    </xf>
    <xf numFmtId="0" fontId="9" fillId="0" borderId="0" xfId="33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33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view="pageBreakPreview" zoomScaleSheetLayoutView="100" workbookViewId="0" topLeftCell="A220">
      <selection activeCell="A200" sqref="A200:K200"/>
    </sheetView>
  </sheetViews>
  <sheetFormatPr defaultColWidth="9.140625" defaultRowHeight="12.75"/>
  <cols>
    <col min="1" max="1" width="26.421875" style="11" customWidth="1"/>
    <col min="2" max="2" width="10.7109375" style="11" customWidth="1"/>
    <col min="3" max="3" width="9.8515625" style="11" customWidth="1"/>
    <col min="4" max="4" width="10.140625" style="11" customWidth="1"/>
    <col min="5" max="5" width="11.57421875" style="11" customWidth="1"/>
    <col min="6" max="7" width="9.57421875" style="11" customWidth="1"/>
    <col min="8" max="8" width="9.8515625" style="11" customWidth="1"/>
    <col min="9" max="9" width="11.7109375" style="12" customWidth="1"/>
    <col min="10" max="10" width="13.7109375" style="13" customWidth="1"/>
    <col min="11" max="11" width="10.8515625" style="12" customWidth="1"/>
    <col min="12" max="12" width="11.28125" style="9" bestFit="1" customWidth="1"/>
    <col min="13" max="16384" width="9.140625" style="9" customWidth="1"/>
  </cols>
  <sheetData>
    <row r="1" spans="1:12" ht="24">
      <c r="A1" s="75" t="s">
        <v>125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2">
        <v>276000</v>
      </c>
    </row>
    <row r="2" spans="1:12" ht="24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12">
        <v>966000</v>
      </c>
    </row>
    <row r="3" spans="1:12" ht="24">
      <c r="A3" s="74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12">
        <v>20000</v>
      </c>
    </row>
    <row r="4" spans="1:12" ht="24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2">
        <v>20000</v>
      </c>
    </row>
    <row r="5" spans="1:12" ht="24">
      <c r="A5" s="74" t="s">
        <v>32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12">
        <v>82000</v>
      </c>
    </row>
    <row r="6" spans="1:12" ht="24">
      <c r="A6" s="74" t="s">
        <v>33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12">
        <v>100000</v>
      </c>
    </row>
    <row r="7" spans="1:12" ht="24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2">
        <v>5000</v>
      </c>
    </row>
    <row r="8" spans="1:12" ht="24">
      <c r="A8" s="71" t="s">
        <v>9</v>
      </c>
      <c r="B8" s="20" t="s">
        <v>10</v>
      </c>
      <c r="C8" s="20" t="s">
        <v>12</v>
      </c>
      <c r="D8" s="20" t="s">
        <v>14</v>
      </c>
      <c r="E8" s="20" t="s">
        <v>17</v>
      </c>
      <c r="F8" s="20" t="s">
        <v>19</v>
      </c>
      <c r="G8" s="20" t="s">
        <v>21</v>
      </c>
      <c r="H8" s="20" t="s">
        <v>22</v>
      </c>
      <c r="I8" s="21" t="s">
        <v>2</v>
      </c>
      <c r="J8" s="22" t="s">
        <v>25</v>
      </c>
      <c r="K8" s="23" t="s">
        <v>34</v>
      </c>
      <c r="L8" s="12">
        <v>10000</v>
      </c>
    </row>
    <row r="9" spans="1:12" ht="24">
      <c r="A9" s="72"/>
      <c r="B9" s="24" t="s">
        <v>11</v>
      </c>
      <c r="C9" s="24" t="s">
        <v>13</v>
      </c>
      <c r="D9" s="24" t="s">
        <v>15</v>
      </c>
      <c r="E9" s="24" t="s">
        <v>18</v>
      </c>
      <c r="F9" s="24" t="s">
        <v>20</v>
      </c>
      <c r="G9" s="24"/>
      <c r="H9" s="24" t="s">
        <v>23</v>
      </c>
      <c r="I9" s="25"/>
      <c r="J9" s="26" t="s">
        <v>26</v>
      </c>
      <c r="K9" s="27"/>
      <c r="L9" s="12">
        <v>30000</v>
      </c>
    </row>
    <row r="10" spans="1:12" ht="24">
      <c r="A10" s="72"/>
      <c r="B10" s="24"/>
      <c r="C10" s="24"/>
      <c r="D10" s="24" t="s">
        <v>16</v>
      </c>
      <c r="E10" s="24"/>
      <c r="F10" s="24"/>
      <c r="G10" s="24"/>
      <c r="H10" s="24" t="s">
        <v>24</v>
      </c>
      <c r="I10" s="25"/>
      <c r="J10" s="26" t="s">
        <v>1</v>
      </c>
      <c r="K10" s="27"/>
      <c r="L10" s="12">
        <v>200000</v>
      </c>
    </row>
    <row r="11" spans="1:12" ht="24">
      <c r="A11" s="73"/>
      <c r="B11" s="28" t="s">
        <v>0</v>
      </c>
      <c r="C11" s="28" t="s">
        <v>0</v>
      </c>
      <c r="D11" s="28" t="s">
        <v>0</v>
      </c>
      <c r="E11" s="28" t="s">
        <v>0</v>
      </c>
      <c r="F11" s="28" t="s">
        <v>0</v>
      </c>
      <c r="G11" s="28" t="s">
        <v>0</v>
      </c>
      <c r="H11" s="28" t="s">
        <v>0</v>
      </c>
      <c r="I11" s="29" t="s">
        <v>0</v>
      </c>
      <c r="J11" s="30" t="s">
        <v>0</v>
      </c>
      <c r="K11" s="31"/>
      <c r="L11" s="12">
        <v>20000</v>
      </c>
    </row>
    <row r="12" spans="1:12" ht="24">
      <c r="A12" s="32" t="s">
        <v>27</v>
      </c>
      <c r="B12" s="33">
        <v>3116040</v>
      </c>
      <c r="C12" s="33">
        <v>552720</v>
      </c>
      <c r="D12" s="33">
        <v>3206095</v>
      </c>
      <c r="E12" s="33">
        <v>486000</v>
      </c>
      <c r="F12" s="33">
        <v>130000</v>
      </c>
      <c r="G12" s="33"/>
      <c r="H12" s="33">
        <v>145520</v>
      </c>
      <c r="I12" s="34">
        <f>SUM(B12:H12)</f>
        <v>7636375</v>
      </c>
      <c r="J12" s="35" t="s">
        <v>38</v>
      </c>
      <c r="K12" s="36" t="s">
        <v>35</v>
      </c>
      <c r="L12" s="12">
        <v>50000</v>
      </c>
    </row>
    <row r="13" spans="1:12" ht="24">
      <c r="A13" s="37" t="s">
        <v>28</v>
      </c>
      <c r="B13" s="38">
        <v>851680</v>
      </c>
      <c r="C13" s="38">
        <v>108000</v>
      </c>
      <c r="D13" s="38">
        <v>322200</v>
      </c>
      <c r="E13" s="38"/>
      <c r="F13" s="38"/>
      <c r="G13" s="38"/>
      <c r="H13" s="38">
        <v>2400</v>
      </c>
      <c r="I13" s="38">
        <f>SUM(B13:H13)</f>
        <v>1284280</v>
      </c>
      <c r="J13" s="39" t="s">
        <v>39</v>
      </c>
      <c r="K13" s="40" t="s">
        <v>36</v>
      </c>
      <c r="L13" s="12">
        <v>150000</v>
      </c>
    </row>
    <row r="14" spans="1:12" ht="24">
      <c r="A14" s="37" t="s">
        <v>29</v>
      </c>
      <c r="B14" s="38">
        <v>573540</v>
      </c>
      <c r="C14" s="38">
        <v>759720</v>
      </c>
      <c r="D14" s="38">
        <v>583800</v>
      </c>
      <c r="E14" s="38"/>
      <c r="F14" s="38">
        <v>35000</v>
      </c>
      <c r="G14" s="38"/>
      <c r="H14" s="38">
        <v>3000</v>
      </c>
      <c r="I14" s="38">
        <f>SUM(B14:H14)</f>
        <v>1955060</v>
      </c>
      <c r="J14" s="39" t="s">
        <v>40</v>
      </c>
      <c r="K14" s="40" t="s">
        <v>37</v>
      </c>
      <c r="L14" s="12">
        <v>10000</v>
      </c>
    </row>
    <row r="15" spans="1:12" ht="24">
      <c r="A15" s="41"/>
      <c r="B15" s="34"/>
      <c r="C15" s="34"/>
      <c r="D15" s="34"/>
      <c r="E15" s="34"/>
      <c r="F15" s="34"/>
      <c r="G15" s="34"/>
      <c r="H15" s="34"/>
      <c r="I15" s="34"/>
      <c r="J15" s="35"/>
      <c r="K15" s="36"/>
      <c r="L15" s="12">
        <v>200000</v>
      </c>
    </row>
    <row r="16" spans="1:12" ht="24">
      <c r="A16" s="35"/>
      <c r="B16" s="34"/>
      <c r="C16" s="34"/>
      <c r="D16" s="34"/>
      <c r="E16" s="34"/>
      <c r="F16" s="34"/>
      <c r="G16" s="34"/>
      <c r="H16" s="34"/>
      <c r="I16" s="34"/>
      <c r="J16" s="35"/>
      <c r="K16" s="42"/>
      <c r="L16" s="12">
        <v>25000</v>
      </c>
    </row>
    <row r="17" spans="1:12" ht="24">
      <c r="A17" s="43" t="s">
        <v>2</v>
      </c>
      <c r="B17" s="44">
        <f aca="true" t="shared" si="0" ref="B17:I17">SUM(B12,B13,B14,B15)</f>
        <v>4541260</v>
      </c>
      <c r="C17" s="44">
        <f t="shared" si="0"/>
        <v>1420440</v>
      </c>
      <c r="D17" s="44">
        <f t="shared" si="0"/>
        <v>4112095</v>
      </c>
      <c r="E17" s="44">
        <f t="shared" si="0"/>
        <v>486000</v>
      </c>
      <c r="F17" s="44">
        <f t="shared" si="0"/>
        <v>165000</v>
      </c>
      <c r="G17" s="44">
        <f t="shared" si="0"/>
        <v>0</v>
      </c>
      <c r="H17" s="44">
        <f t="shared" si="0"/>
        <v>150920</v>
      </c>
      <c r="I17" s="44">
        <f t="shared" si="0"/>
        <v>10875715</v>
      </c>
      <c r="J17" s="45"/>
      <c r="K17" s="46"/>
      <c r="L17" s="12">
        <v>20000</v>
      </c>
    </row>
    <row r="18" spans="1:12" s="10" customFormat="1" ht="24">
      <c r="A18" s="47"/>
      <c r="B18" s="47"/>
      <c r="C18" s="47"/>
      <c r="D18" s="47"/>
      <c r="E18" s="47"/>
      <c r="F18" s="47"/>
      <c r="G18" s="47"/>
      <c r="H18" s="47"/>
      <c r="I18" s="48"/>
      <c r="J18" s="47"/>
      <c r="K18" s="49"/>
      <c r="L18" s="10">
        <v>5000</v>
      </c>
    </row>
    <row r="19" spans="1:12" s="10" customFormat="1" ht="24">
      <c r="A19" s="47"/>
      <c r="B19" s="47"/>
      <c r="C19" s="47"/>
      <c r="D19" s="47"/>
      <c r="E19" s="47"/>
      <c r="F19" s="47"/>
      <c r="G19" s="47"/>
      <c r="H19" s="47"/>
      <c r="I19" s="48"/>
      <c r="J19" s="47"/>
      <c r="K19" s="48"/>
      <c r="L19" s="10">
        <v>15000</v>
      </c>
    </row>
    <row r="20" spans="1:12" s="10" customFormat="1" ht="24">
      <c r="A20" s="50"/>
      <c r="B20" s="50"/>
      <c r="C20" s="50"/>
      <c r="D20" s="50"/>
      <c r="E20" s="50"/>
      <c r="F20" s="50"/>
      <c r="G20" s="50"/>
      <c r="H20" s="50"/>
      <c r="I20" s="51"/>
      <c r="J20" s="50"/>
      <c r="K20" s="51"/>
      <c r="L20" s="10">
        <v>10000</v>
      </c>
    </row>
    <row r="21" spans="1:12" s="10" customFormat="1" ht="24">
      <c r="A21" s="52"/>
      <c r="B21" s="52"/>
      <c r="C21" s="52"/>
      <c r="D21" s="52"/>
      <c r="E21" s="52"/>
      <c r="F21" s="52"/>
      <c r="G21" s="52"/>
      <c r="H21" s="52"/>
      <c r="I21" s="49"/>
      <c r="J21" s="47"/>
      <c r="K21" s="49"/>
      <c r="L21" s="10">
        <v>180000</v>
      </c>
    </row>
    <row r="22" spans="1:12" s="10" customFormat="1" ht="24">
      <c r="A22" s="47"/>
      <c r="B22" s="47"/>
      <c r="C22" s="47"/>
      <c r="D22" s="47"/>
      <c r="E22" s="47"/>
      <c r="F22" s="47"/>
      <c r="G22" s="47"/>
      <c r="H22" s="47"/>
      <c r="I22" s="49"/>
      <c r="J22" s="47"/>
      <c r="K22" s="49"/>
      <c r="L22" s="10">
        <v>180000</v>
      </c>
    </row>
    <row r="23" spans="1:12" s="10" customFormat="1" ht="24">
      <c r="A23" s="80" t="s">
        <v>126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10">
        <v>30000</v>
      </c>
    </row>
    <row r="24" spans="1:12" ht="24">
      <c r="A24" s="74" t="s">
        <v>137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9">
        <v>30000</v>
      </c>
    </row>
    <row r="25" spans="1:12" ht="24">
      <c r="A25" s="74" t="s">
        <v>30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9">
        <v>120000</v>
      </c>
    </row>
    <row r="26" spans="1:12" ht="24">
      <c r="A26" s="74" t="s">
        <v>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9">
        <v>50000</v>
      </c>
    </row>
    <row r="27" spans="1:12" ht="24">
      <c r="A27" s="74" t="s">
        <v>32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9">
        <v>30000</v>
      </c>
    </row>
    <row r="28" spans="1:12" ht="24">
      <c r="A28" s="74" t="s">
        <v>41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9">
        <v>200000</v>
      </c>
    </row>
    <row r="29" spans="1:12" ht="24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9">
        <v>10000</v>
      </c>
    </row>
    <row r="30" spans="1:12" ht="24">
      <c r="A30" s="71" t="s">
        <v>9</v>
      </c>
      <c r="B30" s="20" t="s">
        <v>10</v>
      </c>
      <c r="C30" s="20" t="s">
        <v>12</v>
      </c>
      <c r="D30" s="20" t="s">
        <v>14</v>
      </c>
      <c r="E30" s="20" t="s">
        <v>17</v>
      </c>
      <c r="F30" s="20" t="s">
        <v>19</v>
      </c>
      <c r="G30" s="20" t="s">
        <v>21</v>
      </c>
      <c r="H30" s="20" t="s">
        <v>22</v>
      </c>
      <c r="I30" s="21" t="s">
        <v>2</v>
      </c>
      <c r="J30" s="22" t="s">
        <v>25</v>
      </c>
      <c r="K30" s="23" t="s">
        <v>34</v>
      </c>
      <c r="L30" s="9">
        <v>5000</v>
      </c>
    </row>
    <row r="31" spans="1:12" ht="24">
      <c r="A31" s="72"/>
      <c r="B31" s="24" t="s">
        <v>11</v>
      </c>
      <c r="C31" s="24" t="s">
        <v>13</v>
      </c>
      <c r="D31" s="24" t="s">
        <v>15</v>
      </c>
      <c r="E31" s="24" t="s">
        <v>18</v>
      </c>
      <c r="F31" s="24" t="s">
        <v>20</v>
      </c>
      <c r="G31" s="24"/>
      <c r="H31" s="24" t="s">
        <v>23</v>
      </c>
      <c r="I31" s="25"/>
      <c r="J31" s="26" t="s">
        <v>26</v>
      </c>
      <c r="K31" s="27"/>
      <c r="L31" s="9">
        <v>20000</v>
      </c>
    </row>
    <row r="32" spans="1:12" ht="24">
      <c r="A32" s="72"/>
      <c r="B32" s="24"/>
      <c r="C32" s="24"/>
      <c r="D32" s="24" t="s">
        <v>16</v>
      </c>
      <c r="E32" s="24"/>
      <c r="F32" s="24"/>
      <c r="G32" s="24"/>
      <c r="H32" s="24" t="s">
        <v>24</v>
      </c>
      <c r="I32" s="25"/>
      <c r="J32" s="26" t="s">
        <v>1</v>
      </c>
      <c r="K32" s="27"/>
      <c r="L32" s="9">
        <v>30000</v>
      </c>
    </row>
    <row r="33" spans="1:11" ht="24">
      <c r="A33" s="73"/>
      <c r="B33" s="28" t="s">
        <v>0</v>
      </c>
      <c r="C33" s="28" t="s">
        <v>0</v>
      </c>
      <c r="D33" s="28" t="s">
        <v>0</v>
      </c>
      <c r="E33" s="28" t="s">
        <v>0</v>
      </c>
      <c r="F33" s="28" t="s">
        <v>0</v>
      </c>
      <c r="G33" s="28" t="s">
        <v>0</v>
      </c>
      <c r="H33" s="28" t="s">
        <v>0</v>
      </c>
      <c r="I33" s="29" t="s">
        <v>0</v>
      </c>
      <c r="J33" s="30" t="s">
        <v>0</v>
      </c>
      <c r="K33" s="31"/>
    </row>
    <row r="34" spans="1:12" ht="24">
      <c r="A34" s="32" t="s">
        <v>42</v>
      </c>
      <c r="B34" s="33"/>
      <c r="C34" s="33"/>
      <c r="D34" s="33">
        <v>53000</v>
      </c>
      <c r="E34" s="33"/>
      <c r="F34" s="33"/>
      <c r="G34" s="33"/>
      <c r="H34" s="33"/>
      <c r="I34" s="34">
        <f>SUM(B34:H34)</f>
        <v>53000</v>
      </c>
      <c r="J34" s="35" t="s">
        <v>38</v>
      </c>
      <c r="K34" s="36" t="s">
        <v>45</v>
      </c>
      <c r="L34" s="64">
        <f>SUM(L1:L33)</f>
        <v>3099000</v>
      </c>
    </row>
    <row r="35" spans="1:11" ht="24">
      <c r="A35" s="56" t="s">
        <v>85</v>
      </c>
      <c r="B35" s="33"/>
      <c r="C35" s="33"/>
      <c r="D35" s="33"/>
      <c r="E35" s="33"/>
      <c r="F35" s="33"/>
      <c r="G35" s="33"/>
      <c r="H35" s="33"/>
      <c r="I35" s="34"/>
      <c r="J35" s="35"/>
      <c r="K35" s="36"/>
    </row>
    <row r="36" spans="1:11" ht="24">
      <c r="A36" s="37" t="s">
        <v>43</v>
      </c>
      <c r="B36" s="38"/>
      <c r="C36" s="38"/>
      <c r="D36" s="38"/>
      <c r="E36" s="38"/>
      <c r="F36" s="38"/>
      <c r="G36" s="38"/>
      <c r="H36" s="38"/>
      <c r="I36" s="38"/>
      <c r="J36" s="39" t="s">
        <v>38</v>
      </c>
      <c r="K36" s="40" t="s">
        <v>46</v>
      </c>
    </row>
    <row r="37" spans="1:11" ht="24">
      <c r="A37" s="37" t="s">
        <v>44</v>
      </c>
      <c r="B37" s="38"/>
      <c r="C37" s="38"/>
      <c r="D37" s="38">
        <v>230000</v>
      </c>
      <c r="E37" s="38"/>
      <c r="F37" s="38"/>
      <c r="G37" s="38"/>
      <c r="H37" s="38"/>
      <c r="I37" s="38">
        <f>SUM(B37:H37)</f>
        <v>230000</v>
      </c>
      <c r="J37" s="39" t="s">
        <v>38</v>
      </c>
      <c r="K37" s="40" t="s">
        <v>47</v>
      </c>
    </row>
    <row r="38" spans="1:11" ht="24">
      <c r="A38" s="41" t="s">
        <v>86</v>
      </c>
      <c r="B38" s="34"/>
      <c r="C38" s="34"/>
      <c r="D38" s="34"/>
      <c r="E38" s="34"/>
      <c r="F38" s="34"/>
      <c r="G38" s="34"/>
      <c r="H38" s="34"/>
      <c r="I38" s="34"/>
      <c r="J38" s="35"/>
      <c r="K38" s="36"/>
    </row>
    <row r="39" spans="1:11" s="10" customFormat="1" ht="24">
      <c r="A39" s="35"/>
      <c r="B39" s="34"/>
      <c r="C39" s="34"/>
      <c r="D39" s="34"/>
      <c r="E39" s="34"/>
      <c r="F39" s="34"/>
      <c r="G39" s="34"/>
      <c r="H39" s="34"/>
      <c r="I39" s="34"/>
      <c r="J39" s="35"/>
      <c r="K39" s="42"/>
    </row>
    <row r="40" spans="1:11" s="14" customFormat="1" ht="24">
      <c r="A40" s="43" t="s">
        <v>2</v>
      </c>
      <c r="B40" s="44">
        <f aca="true" t="shared" si="1" ref="B40:I40">SUM(B34,B36,B37,B38)</f>
        <v>0</v>
      </c>
      <c r="C40" s="44">
        <f t="shared" si="1"/>
        <v>0</v>
      </c>
      <c r="D40" s="44">
        <f t="shared" si="1"/>
        <v>283000</v>
      </c>
      <c r="E40" s="44">
        <f t="shared" si="1"/>
        <v>0</v>
      </c>
      <c r="F40" s="44">
        <f t="shared" si="1"/>
        <v>0</v>
      </c>
      <c r="G40" s="44">
        <f t="shared" si="1"/>
        <v>0</v>
      </c>
      <c r="H40" s="44">
        <f t="shared" si="1"/>
        <v>0</v>
      </c>
      <c r="I40" s="44">
        <f t="shared" si="1"/>
        <v>283000</v>
      </c>
      <c r="J40" s="45"/>
      <c r="K40" s="46"/>
    </row>
    <row r="41" spans="1:11" s="14" customFormat="1" ht="24">
      <c r="A41" s="47"/>
      <c r="B41" s="47"/>
      <c r="C41" s="47"/>
      <c r="D41" s="47"/>
      <c r="E41" s="47"/>
      <c r="F41" s="47"/>
      <c r="G41" s="47"/>
      <c r="H41" s="47"/>
      <c r="I41" s="48"/>
      <c r="J41" s="47"/>
      <c r="K41" s="49"/>
    </row>
    <row r="42" spans="1:11" s="14" customFormat="1" ht="24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8"/>
    </row>
    <row r="43" spans="1:11" ht="24">
      <c r="A43" s="50"/>
      <c r="B43" s="50"/>
      <c r="C43" s="50"/>
      <c r="D43" s="50"/>
      <c r="E43" s="50"/>
      <c r="F43" s="50"/>
      <c r="G43" s="50"/>
      <c r="H43" s="50"/>
      <c r="I43" s="51"/>
      <c r="J43" s="50"/>
      <c r="K43" s="51"/>
    </row>
    <row r="44" spans="1:11" ht="24">
      <c r="A44" s="53"/>
      <c r="B44" s="53"/>
      <c r="C44" s="53"/>
      <c r="D44" s="53"/>
      <c r="E44" s="53"/>
      <c r="F44" s="53"/>
      <c r="G44" s="53"/>
      <c r="H44" s="53"/>
      <c r="I44" s="54"/>
      <c r="J44" s="55"/>
      <c r="K44" s="48"/>
    </row>
    <row r="45" spans="1:11" ht="24">
      <c r="A45" s="80" t="s">
        <v>127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24">
      <c r="A46" s="74" t="s">
        <v>137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24">
      <c r="A47" s="74" t="s">
        <v>30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ht="24">
      <c r="A48" s="74" t="s">
        <v>31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24">
      <c r="A49" s="74" t="s">
        <v>48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1:11" ht="24">
      <c r="A50" s="74" t="s">
        <v>49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24">
      <c r="A52" s="71" t="s">
        <v>9</v>
      </c>
      <c r="B52" s="20" t="s">
        <v>10</v>
      </c>
      <c r="C52" s="20" t="s">
        <v>12</v>
      </c>
      <c r="D52" s="20" t="s">
        <v>14</v>
      </c>
      <c r="E52" s="20" t="s">
        <v>17</v>
      </c>
      <c r="F52" s="20" t="s">
        <v>19</v>
      </c>
      <c r="G52" s="20" t="s">
        <v>21</v>
      </c>
      <c r="H52" s="20" t="s">
        <v>22</v>
      </c>
      <c r="I52" s="21" t="s">
        <v>2</v>
      </c>
      <c r="J52" s="22" t="s">
        <v>25</v>
      </c>
      <c r="K52" s="23" t="s">
        <v>34</v>
      </c>
    </row>
    <row r="53" spans="1:11" ht="24">
      <c r="A53" s="72"/>
      <c r="B53" s="24" t="s">
        <v>11</v>
      </c>
      <c r="C53" s="24" t="s">
        <v>13</v>
      </c>
      <c r="D53" s="24" t="s">
        <v>15</v>
      </c>
      <c r="E53" s="24" t="s">
        <v>18</v>
      </c>
      <c r="F53" s="24" t="s">
        <v>20</v>
      </c>
      <c r="G53" s="24"/>
      <c r="H53" s="24" t="s">
        <v>23</v>
      </c>
      <c r="I53" s="25"/>
      <c r="J53" s="26" t="s">
        <v>26</v>
      </c>
      <c r="K53" s="27"/>
    </row>
    <row r="54" spans="1:11" ht="24">
      <c r="A54" s="72"/>
      <c r="B54" s="24"/>
      <c r="C54" s="24"/>
      <c r="D54" s="24" t="s">
        <v>16</v>
      </c>
      <c r="E54" s="24"/>
      <c r="F54" s="24"/>
      <c r="G54" s="24"/>
      <c r="H54" s="24" t="s">
        <v>24</v>
      </c>
      <c r="I54" s="25"/>
      <c r="J54" s="26" t="s">
        <v>1</v>
      </c>
      <c r="K54" s="27"/>
    </row>
    <row r="55" spans="1:11" ht="24">
      <c r="A55" s="73"/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9" t="s">
        <v>0</v>
      </c>
      <c r="J55" s="30" t="s">
        <v>0</v>
      </c>
      <c r="K55" s="31"/>
    </row>
    <row r="56" spans="1:11" ht="24">
      <c r="A56" s="32" t="s">
        <v>42</v>
      </c>
      <c r="B56" s="33">
        <v>506280</v>
      </c>
      <c r="C56" s="33">
        <v>107880</v>
      </c>
      <c r="D56" s="33">
        <v>329340</v>
      </c>
      <c r="E56" s="33"/>
      <c r="F56" s="33">
        <v>30000</v>
      </c>
      <c r="G56" s="33"/>
      <c r="H56" s="33">
        <v>119000</v>
      </c>
      <c r="I56" s="34">
        <f>SUM(B56:H56)</f>
        <v>1092500</v>
      </c>
      <c r="J56" s="35" t="s">
        <v>53</v>
      </c>
      <c r="K56" s="36" t="s">
        <v>54</v>
      </c>
    </row>
    <row r="57" spans="1:11" ht="24">
      <c r="A57" s="56" t="s">
        <v>84</v>
      </c>
      <c r="B57" s="33"/>
      <c r="C57" s="33"/>
      <c r="D57" s="33"/>
      <c r="E57" s="33"/>
      <c r="F57" s="33"/>
      <c r="G57" s="33"/>
      <c r="H57" s="33"/>
      <c r="I57" s="34"/>
      <c r="J57" s="35"/>
      <c r="K57" s="36"/>
    </row>
    <row r="58" spans="1:11" ht="24">
      <c r="A58" s="37" t="s">
        <v>50</v>
      </c>
      <c r="B58" s="38"/>
      <c r="C58" s="38">
        <v>329400</v>
      </c>
      <c r="D58" s="38">
        <v>2175900</v>
      </c>
      <c r="E58" s="38"/>
      <c r="F58" s="38">
        <v>2513000</v>
      </c>
      <c r="G58" s="38"/>
      <c r="H58" s="38"/>
      <c r="I58" s="38">
        <f>SUM(B58:H58)</f>
        <v>5018300</v>
      </c>
      <c r="J58" s="39" t="s">
        <v>53</v>
      </c>
      <c r="K58" s="40" t="s">
        <v>55</v>
      </c>
    </row>
    <row r="59" spans="1:11" s="10" customFormat="1" ht="24">
      <c r="A59" s="37" t="s">
        <v>83</v>
      </c>
      <c r="B59" s="38"/>
      <c r="C59" s="38"/>
      <c r="D59" s="38"/>
      <c r="E59" s="38"/>
      <c r="F59" s="38"/>
      <c r="G59" s="38"/>
      <c r="H59" s="38"/>
      <c r="I59" s="38"/>
      <c r="J59" s="39"/>
      <c r="K59" s="40"/>
    </row>
    <row r="60" spans="1:11" s="10" customFormat="1" ht="24">
      <c r="A60" s="37" t="s">
        <v>51</v>
      </c>
      <c r="B60" s="38"/>
      <c r="C60" s="38"/>
      <c r="D60" s="38"/>
      <c r="E60" s="38"/>
      <c r="F60" s="38">
        <v>60000</v>
      </c>
      <c r="G60" s="38"/>
      <c r="H60" s="38"/>
      <c r="I60" s="38">
        <f>SUM(B60:H60)</f>
        <v>60000</v>
      </c>
      <c r="J60" s="39" t="s">
        <v>53</v>
      </c>
      <c r="K60" s="40" t="s">
        <v>56</v>
      </c>
    </row>
    <row r="61" spans="1:11" ht="24">
      <c r="A61" s="41" t="s">
        <v>52</v>
      </c>
      <c r="B61" s="34"/>
      <c r="C61" s="34"/>
      <c r="D61" s="34"/>
      <c r="E61" s="34"/>
      <c r="F61" s="34"/>
      <c r="G61" s="34"/>
      <c r="H61" s="34"/>
      <c r="I61" s="34"/>
      <c r="J61" s="35" t="s">
        <v>53</v>
      </c>
      <c r="K61" s="36" t="s">
        <v>57</v>
      </c>
    </row>
    <row r="62" spans="1:11" ht="24">
      <c r="A62" s="35"/>
      <c r="B62" s="34"/>
      <c r="C62" s="34"/>
      <c r="D62" s="34"/>
      <c r="E62" s="34"/>
      <c r="F62" s="34"/>
      <c r="G62" s="34"/>
      <c r="H62" s="34"/>
      <c r="I62" s="34"/>
      <c r="J62" s="35"/>
      <c r="K62" s="42"/>
    </row>
    <row r="63" spans="1:11" s="10" customFormat="1" ht="24">
      <c r="A63" s="43" t="s">
        <v>2</v>
      </c>
      <c r="B63" s="44">
        <f aca="true" t="shared" si="2" ref="B63:I63">SUM(B56,B58,B60,B61)</f>
        <v>506280</v>
      </c>
      <c r="C63" s="44">
        <f t="shared" si="2"/>
        <v>437280</v>
      </c>
      <c r="D63" s="44">
        <f t="shared" si="2"/>
        <v>2505240</v>
      </c>
      <c r="E63" s="44">
        <f t="shared" si="2"/>
        <v>0</v>
      </c>
      <c r="F63" s="44">
        <f t="shared" si="2"/>
        <v>2603000</v>
      </c>
      <c r="G63" s="44">
        <f t="shared" si="2"/>
        <v>0</v>
      </c>
      <c r="H63" s="44">
        <f t="shared" si="2"/>
        <v>119000</v>
      </c>
      <c r="I63" s="44">
        <f t="shared" si="2"/>
        <v>6170800</v>
      </c>
      <c r="J63" s="45"/>
      <c r="K63" s="46"/>
    </row>
    <row r="64" spans="1:11" ht="24">
      <c r="A64" s="47"/>
      <c r="B64" s="47"/>
      <c r="C64" s="47"/>
      <c r="D64" s="47"/>
      <c r="E64" s="47"/>
      <c r="F64" s="47"/>
      <c r="G64" s="47"/>
      <c r="H64" s="47"/>
      <c r="I64" s="48"/>
      <c r="J64" s="47"/>
      <c r="K64" s="49"/>
    </row>
    <row r="65" spans="1:11" ht="24">
      <c r="A65" s="47"/>
      <c r="B65" s="47"/>
      <c r="C65" s="47"/>
      <c r="D65" s="47"/>
      <c r="E65" s="47"/>
      <c r="F65" s="47"/>
      <c r="G65" s="47"/>
      <c r="H65" s="47"/>
      <c r="I65" s="48"/>
      <c r="J65" s="47"/>
      <c r="K65" s="48"/>
    </row>
    <row r="66" spans="1:11" ht="24">
      <c r="A66" s="50"/>
      <c r="B66" s="50"/>
      <c r="C66" s="50"/>
      <c r="D66" s="50"/>
      <c r="E66" s="50"/>
      <c r="F66" s="50"/>
      <c r="G66" s="50"/>
      <c r="H66" s="50"/>
      <c r="I66" s="51"/>
      <c r="J66" s="50"/>
      <c r="K66" s="51"/>
    </row>
    <row r="67" spans="1:11" ht="24">
      <c r="A67" s="80" t="s">
        <v>128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24">
      <c r="A68" s="74" t="s">
        <v>137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1:11" ht="24">
      <c r="A69" s="74" t="s">
        <v>30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24">
      <c r="A70" s="74" t="s">
        <v>31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24">
      <c r="A71" s="74" t="s">
        <v>48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24">
      <c r="A72" s="74" t="s">
        <v>58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2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s="10" customFormat="1" ht="24">
      <c r="A74" s="71" t="s">
        <v>9</v>
      </c>
      <c r="B74" s="20" t="s">
        <v>10</v>
      </c>
      <c r="C74" s="20" t="s">
        <v>12</v>
      </c>
      <c r="D74" s="20" t="s">
        <v>14</v>
      </c>
      <c r="E74" s="20" t="s">
        <v>17</v>
      </c>
      <c r="F74" s="20" t="s">
        <v>19</v>
      </c>
      <c r="G74" s="20" t="s">
        <v>21</v>
      </c>
      <c r="H74" s="20" t="s">
        <v>22</v>
      </c>
      <c r="I74" s="21" t="s">
        <v>2</v>
      </c>
      <c r="J74" s="22" t="s">
        <v>25</v>
      </c>
      <c r="K74" s="23" t="s">
        <v>34</v>
      </c>
    </row>
    <row r="75" spans="1:11" ht="24">
      <c r="A75" s="72"/>
      <c r="B75" s="24" t="s">
        <v>11</v>
      </c>
      <c r="C75" s="24" t="s">
        <v>13</v>
      </c>
      <c r="D75" s="24" t="s">
        <v>15</v>
      </c>
      <c r="E75" s="24" t="s">
        <v>18</v>
      </c>
      <c r="F75" s="24" t="s">
        <v>20</v>
      </c>
      <c r="G75" s="24"/>
      <c r="H75" s="24" t="s">
        <v>23</v>
      </c>
      <c r="I75" s="25"/>
      <c r="J75" s="26" t="s">
        <v>26</v>
      </c>
      <c r="K75" s="27"/>
    </row>
    <row r="76" spans="1:11" ht="24">
      <c r="A76" s="72"/>
      <c r="B76" s="24"/>
      <c r="C76" s="24"/>
      <c r="D76" s="24" t="s">
        <v>16</v>
      </c>
      <c r="E76" s="24"/>
      <c r="F76" s="24"/>
      <c r="G76" s="24"/>
      <c r="H76" s="24" t="s">
        <v>24</v>
      </c>
      <c r="I76" s="25"/>
      <c r="J76" s="26" t="s">
        <v>1</v>
      </c>
      <c r="K76" s="27"/>
    </row>
    <row r="77" spans="1:11" ht="24">
      <c r="A77" s="73"/>
      <c r="B77" s="28" t="s">
        <v>0</v>
      </c>
      <c r="C77" s="28" t="s">
        <v>0</v>
      </c>
      <c r="D77" s="28" t="s">
        <v>0</v>
      </c>
      <c r="E77" s="28" t="s">
        <v>0</v>
      </c>
      <c r="F77" s="28" t="s">
        <v>0</v>
      </c>
      <c r="G77" s="28" t="s">
        <v>0</v>
      </c>
      <c r="H77" s="28" t="s">
        <v>0</v>
      </c>
      <c r="I77" s="29" t="s">
        <v>0</v>
      </c>
      <c r="J77" s="30" t="s">
        <v>0</v>
      </c>
      <c r="K77" s="31"/>
    </row>
    <row r="78" spans="1:11" ht="24">
      <c r="A78" s="32" t="s">
        <v>42</v>
      </c>
      <c r="B78" s="33">
        <v>755760</v>
      </c>
      <c r="C78" s="33">
        <v>108600</v>
      </c>
      <c r="D78" s="33">
        <v>275000</v>
      </c>
      <c r="E78" s="33"/>
      <c r="F78" s="33"/>
      <c r="G78" s="33"/>
      <c r="H78" s="33"/>
      <c r="I78" s="34">
        <f>SUM(B78:H78)</f>
        <v>1139360</v>
      </c>
      <c r="J78" s="35" t="s">
        <v>62</v>
      </c>
      <c r="K78" s="36" t="s">
        <v>139</v>
      </c>
    </row>
    <row r="79" spans="1:11" ht="24">
      <c r="A79" s="56" t="s">
        <v>81</v>
      </c>
      <c r="B79" s="33"/>
      <c r="C79" s="33"/>
      <c r="D79" s="33"/>
      <c r="E79" s="33"/>
      <c r="F79" s="33"/>
      <c r="G79" s="33"/>
      <c r="H79" s="33"/>
      <c r="I79" s="34"/>
      <c r="J79" s="35"/>
      <c r="K79" s="36"/>
    </row>
    <row r="80" spans="1:11" ht="24">
      <c r="A80" s="37" t="s">
        <v>59</v>
      </c>
      <c r="B80" s="38"/>
      <c r="C80" s="38"/>
      <c r="D80" s="38">
        <v>50000</v>
      </c>
      <c r="E80" s="38"/>
      <c r="F80" s="38"/>
      <c r="G80" s="38"/>
      <c r="H80" s="38"/>
      <c r="I80" s="34">
        <f>SUM(B80:H80)</f>
        <v>50000</v>
      </c>
      <c r="J80" s="39" t="s">
        <v>62</v>
      </c>
      <c r="K80" s="40" t="s">
        <v>140</v>
      </c>
    </row>
    <row r="81" spans="1:11" ht="24">
      <c r="A81" s="37" t="s">
        <v>60</v>
      </c>
      <c r="B81" s="38"/>
      <c r="C81" s="38"/>
      <c r="D81" s="38"/>
      <c r="E81" s="38"/>
      <c r="F81" s="38"/>
      <c r="G81" s="38"/>
      <c r="H81" s="38"/>
      <c r="I81" s="34"/>
      <c r="J81" s="39" t="s">
        <v>62</v>
      </c>
      <c r="K81" s="40" t="s">
        <v>141</v>
      </c>
    </row>
    <row r="82" spans="1:11" ht="24">
      <c r="A82" s="37" t="s">
        <v>82</v>
      </c>
      <c r="B82" s="38"/>
      <c r="C82" s="38"/>
      <c r="D82" s="38"/>
      <c r="E82" s="38"/>
      <c r="F82" s="38"/>
      <c r="G82" s="38"/>
      <c r="H82" s="38"/>
      <c r="I82" s="38"/>
      <c r="J82" s="39"/>
      <c r="K82" s="40"/>
    </row>
    <row r="83" spans="1:11" ht="24">
      <c r="A83" s="41" t="s">
        <v>61</v>
      </c>
      <c r="B83" s="34"/>
      <c r="C83" s="34"/>
      <c r="D83" s="34"/>
      <c r="E83" s="34"/>
      <c r="F83" s="34">
        <v>50000</v>
      </c>
      <c r="G83" s="34"/>
      <c r="H83" s="34"/>
      <c r="I83" s="34">
        <f>SUM(B83:H83)</f>
        <v>50000</v>
      </c>
      <c r="J83" s="35" t="s">
        <v>62</v>
      </c>
      <c r="K83" s="36" t="s">
        <v>142</v>
      </c>
    </row>
    <row r="84" spans="1:11" ht="24">
      <c r="A84" s="35"/>
      <c r="B84" s="34"/>
      <c r="C84" s="34"/>
      <c r="D84" s="34"/>
      <c r="E84" s="34"/>
      <c r="F84" s="34"/>
      <c r="G84" s="34"/>
      <c r="H84" s="34"/>
      <c r="I84" s="34"/>
      <c r="J84" s="35"/>
      <c r="K84" s="42"/>
    </row>
    <row r="85" spans="1:11" ht="24">
      <c r="A85" s="43" t="s">
        <v>2</v>
      </c>
      <c r="B85" s="44">
        <f aca="true" t="shared" si="3" ref="B85:H85">SUM(B78,B80,B81,B83)</f>
        <v>755760</v>
      </c>
      <c r="C85" s="44">
        <f t="shared" si="3"/>
        <v>108600</v>
      </c>
      <c r="D85" s="44">
        <f t="shared" si="3"/>
        <v>325000</v>
      </c>
      <c r="E85" s="44">
        <f t="shared" si="3"/>
        <v>0</v>
      </c>
      <c r="F85" s="44">
        <f t="shared" si="3"/>
        <v>50000</v>
      </c>
      <c r="G85" s="44">
        <f t="shared" si="3"/>
        <v>0</v>
      </c>
      <c r="H85" s="44">
        <f t="shared" si="3"/>
        <v>0</v>
      </c>
      <c r="I85" s="44">
        <f>SUM(B85:H85)</f>
        <v>1239360</v>
      </c>
      <c r="J85" s="45"/>
      <c r="K85" s="46"/>
    </row>
    <row r="86" spans="1:11" ht="24">
      <c r="A86" s="47"/>
      <c r="B86" s="47"/>
      <c r="C86" s="47"/>
      <c r="D86" s="47"/>
      <c r="E86" s="47"/>
      <c r="F86" s="47"/>
      <c r="G86" s="47"/>
      <c r="H86" s="47"/>
      <c r="I86" s="48"/>
      <c r="J86" s="47"/>
      <c r="K86" s="49"/>
    </row>
    <row r="87" spans="1:11" ht="24">
      <c r="A87" s="47"/>
      <c r="B87" s="47"/>
      <c r="C87" s="47"/>
      <c r="D87" s="47"/>
      <c r="E87" s="47"/>
      <c r="F87" s="47"/>
      <c r="G87" s="47"/>
      <c r="H87" s="47"/>
      <c r="I87" s="48"/>
      <c r="J87" s="47"/>
      <c r="K87" s="48"/>
    </row>
    <row r="88" spans="1:11" s="10" customFormat="1" ht="24">
      <c r="A88" s="47"/>
      <c r="B88" s="47"/>
      <c r="C88" s="47"/>
      <c r="D88" s="47"/>
      <c r="E88" s="47"/>
      <c r="F88" s="47"/>
      <c r="G88" s="47"/>
      <c r="H88" s="47"/>
      <c r="I88" s="48"/>
      <c r="J88" s="47"/>
      <c r="K88" s="48"/>
    </row>
    <row r="89" spans="1:11" ht="24">
      <c r="A89" s="80" t="s">
        <v>129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</row>
    <row r="90" spans="1:11" ht="24">
      <c r="A90" s="74" t="s">
        <v>137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1:11" ht="24">
      <c r="A91" s="74" t="s">
        <v>30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s="10" customFormat="1" ht="24">
      <c r="A92" s="74" t="s">
        <v>31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1:11" s="10" customFormat="1" ht="24">
      <c r="A93" s="74" t="s">
        <v>48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1:11" s="10" customFormat="1" ht="24">
      <c r="A94" s="74" t="s">
        <v>63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1:11" s="10" customFormat="1" ht="2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s="10" customFormat="1" ht="24">
      <c r="A96" s="71" t="s">
        <v>9</v>
      </c>
      <c r="B96" s="20" t="s">
        <v>10</v>
      </c>
      <c r="C96" s="20" t="s">
        <v>12</v>
      </c>
      <c r="D96" s="20" t="s">
        <v>14</v>
      </c>
      <c r="E96" s="20" t="s">
        <v>17</v>
      </c>
      <c r="F96" s="20" t="s">
        <v>19</v>
      </c>
      <c r="G96" s="20" t="s">
        <v>21</v>
      </c>
      <c r="H96" s="20" t="s">
        <v>22</v>
      </c>
      <c r="I96" s="21" t="s">
        <v>2</v>
      </c>
      <c r="J96" s="22" t="s">
        <v>25</v>
      </c>
      <c r="K96" s="23" t="s">
        <v>34</v>
      </c>
    </row>
    <row r="97" spans="1:11" s="10" customFormat="1" ht="24">
      <c r="A97" s="72"/>
      <c r="B97" s="24" t="s">
        <v>11</v>
      </c>
      <c r="C97" s="24" t="s">
        <v>13</v>
      </c>
      <c r="D97" s="24" t="s">
        <v>15</v>
      </c>
      <c r="E97" s="24" t="s">
        <v>18</v>
      </c>
      <c r="F97" s="24" t="s">
        <v>20</v>
      </c>
      <c r="G97" s="24"/>
      <c r="H97" s="24" t="s">
        <v>23</v>
      </c>
      <c r="I97" s="25"/>
      <c r="J97" s="26" t="s">
        <v>26</v>
      </c>
      <c r="K97" s="27"/>
    </row>
    <row r="98" spans="1:11" s="10" customFormat="1" ht="24">
      <c r="A98" s="72"/>
      <c r="B98" s="24"/>
      <c r="C98" s="24"/>
      <c r="D98" s="24" t="s">
        <v>16</v>
      </c>
      <c r="E98" s="24"/>
      <c r="F98" s="24"/>
      <c r="G98" s="24"/>
      <c r="H98" s="24" t="s">
        <v>24</v>
      </c>
      <c r="I98" s="25"/>
      <c r="J98" s="26" t="s">
        <v>1</v>
      </c>
      <c r="K98" s="27"/>
    </row>
    <row r="99" spans="1:11" s="10" customFormat="1" ht="24">
      <c r="A99" s="73"/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9" t="s">
        <v>0</v>
      </c>
      <c r="J99" s="30" t="s">
        <v>0</v>
      </c>
      <c r="K99" s="31"/>
    </row>
    <row r="100" spans="1:11" s="10" customFormat="1" ht="24">
      <c r="A100" s="32" t="s">
        <v>42</v>
      </c>
      <c r="B100" s="33">
        <v>907320</v>
      </c>
      <c r="C100" s="33">
        <v>108000</v>
      </c>
      <c r="D100" s="33">
        <v>173800</v>
      </c>
      <c r="E100" s="33"/>
      <c r="F100" s="33">
        <v>20000</v>
      </c>
      <c r="G100" s="33"/>
      <c r="H100" s="33"/>
      <c r="I100" s="34">
        <f>SUM(B100:H100)</f>
        <v>1209120</v>
      </c>
      <c r="J100" s="35" t="s">
        <v>65</v>
      </c>
      <c r="K100" s="36" t="s">
        <v>66</v>
      </c>
    </row>
    <row r="101" spans="1:11" s="10" customFormat="1" ht="24">
      <c r="A101" s="56" t="s">
        <v>80</v>
      </c>
      <c r="B101" s="33"/>
      <c r="C101" s="33"/>
      <c r="D101" s="33"/>
      <c r="E101" s="33"/>
      <c r="F101" s="33"/>
      <c r="G101" s="33"/>
      <c r="H101" s="33"/>
      <c r="I101" s="34"/>
      <c r="J101" s="35"/>
      <c r="K101" s="36"/>
    </row>
    <row r="102" spans="1:11" s="10" customFormat="1" ht="24">
      <c r="A102" s="37" t="s">
        <v>64</v>
      </c>
      <c r="B102" s="38"/>
      <c r="C102" s="38"/>
      <c r="D102" s="38">
        <v>5000</v>
      </c>
      <c r="E102" s="38"/>
      <c r="F102" s="38"/>
      <c r="G102" s="38">
        <v>80000</v>
      </c>
      <c r="H102" s="38"/>
      <c r="I102" s="38">
        <f>SUM(B102:H102)</f>
        <v>85000</v>
      </c>
      <c r="J102" s="39" t="s">
        <v>65</v>
      </c>
      <c r="K102" s="40" t="s">
        <v>67</v>
      </c>
    </row>
    <row r="103" spans="1:11" s="10" customFormat="1" ht="24">
      <c r="A103" s="37" t="s">
        <v>80</v>
      </c>
      <c r="B103" s="38"/>
      <c r="C103" s="38"/>
      <c r="D103" s="38"/>
      <c r="E103" s="38"/>
      <c r="F103" s="38"/>
      <c r="G103" s="38"/>
      <c r="H103" s="38"/>
      <c r="I103" s="38"/>
      <c r="J103" s="39"/>
      <c r="K103" s="40"/>
    </row>
    <row r="104" spans="1:11" ht="24">
      <c r="A104" s="35"/>
      <c r="B104" s="34"/>
      <c r="C104" s="34"/>
      <c r="D104" s="34"/>
      <c r="E104" s="34"/>
      <c r="F104" s="34"/>
      <c r="G104" s="34"/>
      <c r="H104" s="34"/>
      <c r="I104" s="34"/>
      <c r="J104" s="35"/>
      <c r="K104" s="42"/>
    </row>
    <row r="105" spans="1:11" ht="24">
      <c r="A105" s="43" t="s">
        <v>2</v>
      </c>
      <c r="B105" s="57">
        <f>SUM(B100:B104)</f>
        <v>907320</v>
      </c>
      <c r="C105" s="57">
        <f>SUM(C100:C104)</f>
        <v>108000</v>
      </c>
      <c r="D105" s="57">
        <f>SUM(D100:D104)</f>
        <v>178800</v>
      </c>
      <c r="E105" s="57"/>
      <c r="F105" s="57">
        <f>SUM(F100:F104)</f>
        <v>20000</v>
      </c>
      <c r="G105" s="57">
        <f>SUM(G100:G104)</f>
        <v>80000</v>
      </c>
      <c r="H105" s="57">
        <f>SUM(H100:H104)</f>
        <v>0</v>
      </c>
      <c r="I105" s="58">
        <f>SUM(I100:I104)</f>
        <v>1294120</v>
      </c>
      <c r="J105" s="45"/>
      <c r="K105" s="46"/>
    </row>
    <row r="106" spans="1:11" s="10" customFormat="1" ht="24">
      <c r="A106" s="47"/>
      <c r="B106" s="47"/>
      <c r="C106" s="47"/>
      <c r="D106" s="47"/>
      <c r="E106" s="47"/>
      <c r="F106" s="47"/>
      <c r="G106" s="47"/>
      <c r="H106" s="47"/>
      <c r="I106" s="48"/>
      <c r="J106" s="47"/>
      <c r="K106" s="49"/>
    </row>
    <row r="107" spans="1:11" ht="24">
      <c r="A107" s="47"/>
      <c r="B107" s="47"/>
      <c r="C107" s="47"/>
      <c r="D107" s="47"/>
      <c r="E107" s="47"/>
      <c r="F107" s="47"/>
      <c r="G107" s="47"/>
      <c r="H107" s="47"/>
      <c r="I107" s="48"/>
      <c r="J107" s="47"/>
      <c r="K107" s="48"/>
    </row>
    <row r="108" spans="1:11" ht="24">
      <c r="A108" s="50"/>
      <c r="B108" s="50"/>
      <c r="C108" s="50"/>
      <c r="D108" s="50"/>
      <c r="E108" s="50"/>
      <c r="F108" s="50"/>
      <c r="G108" s="50"/>
      <c r="H108" s="50"/>
      <c r="I108" s="51"/>
      <c r="J108" s="50"/>
      <c r="K108" s="51"/>
    </row>
    <row r="109" spans="1:11" ht="24">
      <c r="A109" s="52"/>
      <c r="B109" s="52"/>
      <c r="C109" s="52"/>
      <c r="D109" s="52"/>
      <c r="E109" s="52"/>
      <c r="F109" s="52"/>
      <c r="G109" s="52"/>
      <c r="H109" s="52"/>
      <c r="I109" s="49"/>
      <c r="J109" s="47"/>
      <c r="K109" s="49"/>
    </row>
    <row r="110" spans="1:11" ht="24">
      <c r="A110" s="53"/>
      <c r="B110" s="53"/>
      <c r="C110" s="53"/>
      <c r="D110" s="53"/>
      <c r="E110" s="53"/>
      <c r="F110" s="53"/>
      <c r="G110" s="53"/>
      <c r="H110" s="53"/>
      <c r="I110" s="54"/>
      <c r="J110" s="55"/>
      <c r="K110" s="48"/>
    </row>
    <row r="111" spans="1:11" ht="24">
      <c r="A111" s="80" t="s">
        <v>130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</row>
    <row r="112" spans="1:11" ht="24">
      <c r="A112" s="74" t="s">
        <v>137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1:11" ht="24">
      <c r="A113" s="74" t="s">
        <v>30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ht="24">
      <c r="A114" s="74" t="s">
        <v>31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ht="24">
      <c r="A115" s="74" t="s">
        <v>48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1:11" ht="24">
      <c r="A116" s="74" t="s">
        <v>68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1:11" ht="2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24">
      <c r="A118" s="71" t="s">
        <v>9</v>
      </c>
      <c r="B118" s="20" t="s">
        <v>10</v>
      </c>
      <c r="C118" s="20" t="s">
        <v>12</v>
      </c>
      <c r="D118" s="20" t="s">
        <v>14</v>
      </c>
      <c r="E118" s="20" t="s">
        <v>17</v>
      </c>
      <c r="F118" s="20" t="s">
        <v>19</v>
      </c>
      <c r="G118" s="20" t="s">
        <v>21</v>
      </c>
      <c r="H118" s="20" t="s">
        <v>22</v>
      </c>
      <c r="I118" s="21" t="s">
        <v>2</v>
      </c>
      <c r="J118" s="22" t="s">
        <v>25</v>
      </c>
      <c r="K118" s="23" t="s">
        <v>34</v>
      </c>
    </row>
    <row r="119" spans="1:11" ht="24">
      <c r="A119" s="72"/>
      <c r="B119" s="24" t="s">
        <v>11</v>
      </c>
      <c r="C119" s="24" t="s">
        <v>13</v>
      </c>
      <c r="D119" s="24" t="s">
        <v>15</v>
      </c>
      <c r="E119" s="24" t="s">
        <v>18</v>
      </c>
      <c r="F119" s="24" t="s">
        <v>20</v>
      </c>
      <c r="G119" s="24"/>
      <c r="H119" s="24" t="s">
        <v>23</v>
      </c>
      <c r="I119" s="25"/>
      <c r="J119" s="26" t="s">
        <v>26</v>
      </c>
      <c r="K119" s="27"/>
    </row>
    <row r="120" spans="1:11" ht="24">
      <c r="A120" s="72"/>
      <c r="B120" s="24"/>
      <c r="C120" s="24"/>
      <c r="D120" s="24" t="s">
        <v>16</v>
      </c>
      <c r="E120" s="24"/>
      <c r="F120" s="24"/>
      <c r="G120" s="24"/>
      <c r="H120" s="24" t="s">
        <v>24</v>
      </c>
      <c r="I120" s="25"/>
      <c r="J120" s="26" t="s">
        <v>1</v>
      </c>
      <c r="K120" s="27"/>
    </row>
    <row r="121" spans="1:11" ht="24">
      <c r="A121" s="73"/>
      <c r="B121" s="28" t="s">
        <v>0</v>
      </c>
      <c r="C121" s="28" t="s">
        <v>0</v>
      </c>
      <c r="D121" s="28" t="s">
        <v>0</v>
      </c>
      <c r="E121" s="28" t="s">
        <v>0</v>
      </c>
      <c r="F121" s="28" t="s">
        <v>0</v>
      </c>
      <c r="G121" s="28" t="s">
        <v>0</v>
      </c>
      <c r="H121" s="28" t="s">
        <v>0</v>
      </c>
      <c r="I121" s="29" t="s">
        <v>0</v>
      </c>
      <c r="J121" s="30" t="s">
        <v>0</v>
      </c>
      <c r="K121" s="31"/>
    </row>
    <row r="122" spans="1:11" ht="24">
      <c r="A122" s="65" t="s">
        <v>42</v>
      </c>
      <c r="B122" s="66"/>
      <c r="C122" s="66"/>
      <c r="D122" s="66">
        <v>5000</v>
      </c>
      <c r="E122" s="66"/>
      <c r="F122" s="66"/>
      <c r="G122" s="66"/>
      <c r="H122" s="66"/>
      <c r="I122" s="38">
        <f>SUM(B122:H122)</f>
        <v>5000</v>
      </c>
      <c r="J122" s="39" t="s">
        <v>73</v>
      </c>
      <c r="K122" s="40" t="s">
        <v>74</v>
      </c>
    </row>
    <row r="123" spans="1:11" ht="24">
      <c r="A123" s="67" t="s">
        <v>78</v>
      </c>
      <c r="B123" s="66"/>
      <c r="C123" s="66"/>
      <c r="D123" s="66"/>
      <c r="E123" s="66"/>
      <c r="F123" s="66"/>
      <c r="G123" s="66"/>
      <c r="H123" s="66"/>
      <c r="I123" s="38"/>
      <c r="J123" s="39"/>
      <c r="K123" s="40"/>
    </row>
    <row r="124" spans="1:11" ht="24">
      <c r="A124" s="37" t="s">
        <v>69</v>
      </c>
      <c r="B124" s="38"/>
      <c r="C124" s="38"/>
      <c r="D124" s="38">
        <v>100400</v>
      </c>
      <c r="E124" s="38"/>
      <c r="F124" s="38"/>
      <c r="G124" s="38"/>
      <c r="H124" s="38">
        <v>3802900</v>
      </c>
      <c r="I124" s="38">
        <f>SUM(B124:H124)</f>
        <v>3903300</v>
      </c>
      <c r="J124" s="39" t="s">
        <v>73</v>
      </c>
      <c r="K124" s="40" t="s">
        <v>75</v>
      </c>
    </row>
    <row r="125" spans="1:11" ht="24">
      <c r="A125" s="37" t="s">
        <v>70</v>
      </c>
      <c r="B125" s="38">
        <v>149640</v>
      </c>
      <c r="C125" s="38"/>
      <c r="D125" s="38">
        <v>50000</v>
      </c>
      <c r="E125" s="38"/>
      <c r="F125" s="38"/>
      <c r="G125" s="38"/>
      <c r="H125" s="38"/>
      <c r="I125" s="38">
        <f>SUM(B125:H125)</f>
        <v>199640</v>
      </c>
      <c r="J125" s="39" t="s">
        <v>73</v>
      </c>
      <c r="K125" s="40" t="s">
        <v>76</v>
      </c>
    </row>
    <row r="126" spans="1:11" s="10" customFormat="1" ht="24">
      <c r="A126" s="37" t="s">
        <v>71</v>
      </c>
      <c r="B126" s="38">
        <v>370560</v>
      </c>
      <c r="C126" s="38">
        <v>1386000</v>
      </c>
      <c r="D126" s="38">
        <v>350000</v>
      </c>
      <c r="E126" s="38"/>
      <c r="F126" s="38"/>
      <c r="G126" s="38"/>
      <c r="H126" s="38"/>
      <c r="I126" s="38">
        <f>SUM(B126:H126)</f>
        <v>2106560</v>
      </c>
      <c r="J126" s="39" t="s">
        <v>62</v>
      </c>
      <c r="K126" s="40" t="s">
        <v>136</v>
      </c>
    </row>
    <row r="127" spans="1:11" ht="24">
      <c r="A127" s="37" t="s">
        <v>79</v>
      </c>
      <c r="B127" s="38"/>
      <c r="C127" s="38"/>
      <c r="D127" s="38">
        <v>30000</v>
      </c>
      <c r="E127" s="38"/>
      <c r="F127" s="38"/>
      <c r="G127" s="38"/>
      <c r="H127" s="38"/>
      <c r="I127" s="38">
        <f>SUM(D127:H127)</f>
        <v>30000</v>
      </c>
      <c r="J127" s="39" t="s">
        <v>73</v>
      </c>
      <c r="K127" s="40" t="s">
        <v>136</v>
      </c>
    </row>
    <row r="128" spans="1:11" ht="24">
      <c r="A128" s="37" t="s">
        <v>72</v>
      </c>
      <c r="B128" s="38"/>
      <c r="C128" s="38"/>
      <c r="D128" s="38"/>
      <c r="E128" s="38"/>
      <c r="F128" s="38"/>
      <c r="G128" s="38"/>
      <c r="H128" s="38"/>
      <c r="I128" s="38"/>
      <c r="J128" s="39"/>
      <c r="K128" s="40" t="s">
        <v>77</v>
      </c>
    </row>
    <row r="129" spans="1:11" s="10" customFormat="1" ht="24">
      <c r="A129" s="39"/>
      <c r="B129" s="38"/>
      <c r="C129" s="38"/>
      <c r="D129" s="38"/>
      <c r="E129" s="38"/>
      <c r="F129" s="38"/>
      <c r="G129" s="38" t="s">
        <v>138</v>
      </c>
      <c r="H129" s="38"/>
      <c r="I129" s="38"/>
      <c r="J129" s="39"/>
      <c r="K129" s="68"/>
    </row>
    <row r="130" spans="1:11" ht="24">
      <c r="A130" s="43" t="s">
        <v>2</v>
      </c>
      <c r="B130" s="44">
        <f aca="true" t="shared" si="4" ref="B130:H130">SUM(B122,B124,B125,B126)</f>
        <v>520200</v>
      </c>
      <c r="C130" s="44">
        <f t="shared" si="4"/>
        <v>1386000</v>
      </c>
      <c r="D130" s="44">
        <f>SUM(D122:D129)</f>
        <v>535400</v>
      </c>
      <c r="E130" s="44">
        <f t="shared" si="4"/>
        <v>0</v>
      </c>
      <c r="F130" s="44">
        <f t="shared" si="4"/>
        <v>0</v>
      </c>
      <c r="G130" s="44">
        <f t="shared" si="4"/>
        <v>0</v>
      </c>
      <c r="H130" s="44">
        <f t="shared" si="4"/>
        <v>3802900</v>
      </c>
      <c r="I130" s="44">
        <f>SUM(I122:I129)</f>
        <v>6244500</v>
      </c>
      <c r="J130" s="45"/>
      <c r="K130" s="46"/>
    </row>
    <row r="131" spans="1:11" ht="24">
      <c r="A131" s="47"/>
      <c r="B131" s="47"/>
      <c r="C131" s="47"/>
      <c r="D131" s="47"/>
      <c r="E131" s="47"/>
      <c r="F131" s="47"/>
      <c r="G131" s="47"/>
      <c r="H131" s="47"/>
      <c r="I131" s="48"/>
      <c r="J131" s="47"/>
      <c r="K131" s="49"/>
    </row>
    <row r="132" spans="1:11" ht="24">
      <c r="A132" s="47"/>
      <c r="B132" s="47"/>
      <c r="C132" s="47"/>
      <c r="D132" s="47"/>
      <c r="E132" s="47"/>
      <c r="F132" s="47"/>
      <c r="G132" s="47"/>
      <c r="H132" s="47"/>
      <c r="I132" s="48"/>
      <c r="J132" s="47"/>
      <c r="K132" s="49"/>
    </row>
    <row r="133" spans="1:11" ht="24">
      <c r="A133" s="76" t="s">
        <v>131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1:11" ht="24">
      <c r="A134" s="74" t="s">
        <v>122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</row>
    <row r="135" spans="1:11" ht="24">
      <c r="A135" s="74" t="s">
        <v>30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1" ht="24">
      <c r="A136" s="74" t="s">
        <v>31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ht="24">
      <c r="A137" s="74" t="s">
        <v>48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</row>
    <row r="138" spans="1:11" ht="24">
      <c r="A138" s="74" t="s">
        <v>87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</row>
    <row r="139" spans="1:11" ht="2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24">
      <c r="A140" s="71" t="s">
        <v>9</v>
      </c>
      <c r="B140" s="20" t="s">
        <v>10</v>
      </c>
      <c r="C140" s="20" t="s">
        <v>12</v>
      </c>
      <c r="D140" s="20" t="s">
        <v>14</v>
      </c>
      <c r="E140" s="20" t="s">
        <v>17</v>
      </c>
      <c r="F140" s="20" t="s">
        <v>19</v>
      </c>
      <c r="G140" s="20" t="s">
        <v>21</v>
      </c>
      <c r="H140" s="20" t="s">
        <v>22</v>
      </c>
      <c r="I140" s="21" t="s">
        <v>2</v>
      </c>
      <c r="J140" s="22" t="s">
        <v>25</v>
      </c>
      <c r="K140" s="23" t="s">
        <v>34</v>
      </c>
    </row>
    <row r="141" spans="1:11" ht="24">
      <c r="A141" s="72"/>
      <c r="B141" s="24" t="s">
        <v>11</v>
      </c>
      <c r="C141" s="24" t="s">
        <v>13</v>
      </c>
      <c r="D141" s="24" t="s">
        <v>15</v>
      </c>
      <c r="E141" s="24" t="s">
        <v>18</v>
      </c>
      <c r="F141" s="24" t="s">
        <v>20</v>
      </c>
      <c r="G141" s="24"/>
      <c r="H141" s="24" t="s">
        <v>23</v>
      </c>
      <c r="I141" s="25"/>
      <c r="J141" s="26" t="s">
        <v>26</v>
      </c>
      <c r="K141" s="27"/>
    </row>
    <row r="142" spans="1:11" ht="24">
      <c r="A142" s="72"/>
      <c r="B142" s="24"/>
      <c r="C142" s="24"/>
      <c r="D142" s="24" t="s">
        <v>16</v>
      </c>
      <c r="E142" s="24"/>
      <c r="F142" s="24"/>
      <c r="G142" s="24"/>
      <c r="H142" s="24" t="s">
        <v>24</v>
      </c>
      <c r="I142" s="25"/>
      <c r="J142" s="26" t="s">
        <v>1</v>
      </c>
      <c r="K142" s="27"/>
    </row>
    <row r="143" spans="1:11" ht="24">
      <c r="A143" s="73"/>
      <c r="B143" s="28" t="s">
        <v>0</v>
      </c>
      <c r="C143" s="28" t="s">
        <v>0</v>
      </c>
      <c r="D143" s="28" t="s">
        <v>0</v>
      </c>
      <c r="E143" s="28" t="s">
        <v>0</v>
      </c>
      <c r="F143" s="28" t="s">
        <v>0</v>
      </c>
      <c r="G143" s="28" t="s">
        <v>0</v>
      </c>
      <c r="H143" s="28" t="s">
        <v>0</v>
      </c>
      <c r="I143" s="29" t="s">
        <v>0</v>
      </c>
      <c r="J143" s="30" t="s">
        <v>0</v>
      </c>
      <c r="K143" s="31"/>
    </row>
    <row r="144" spans="1:11" ht="24">
      <c r="A144" s="32" t="s">
        <v>118</v>
      </c>
      <c r="B144" s="33"/>
      <c r="C144" s="33"/>
      <c r="D144" s="33">
        <v>90000</v>
      </c>
      <c r="E144" s="33"/>
      <c r="F144" s="33"/>
      <c r="G144" s="33"/>
      <c r="H144" s="33"/>
      <c r="I144" s="34">
        <v>90000</v>
      </c>
      <c r="J144" s="35" t="s">
        <v>65</v>
      </c>
      <c r="K144" s="36" t="s">
        <v>90</v>
      </c>
    </row>
    <row r="145" spans="1:11" ht="24">
      <c r="A145" s="56" t="s">
        <v>119</v>
      </c>
      <c r="B145" s="33"/>
      <c r="C145" s="33"/>
      <c r="D145" s="33"/>
      <c r="E145" s="33"/>
      <c r="F145" s="33"/>
      <c r="G145" s="33"/>
      <c r="H145" s="33"/>
      <c r="I145" s="34"/>
      <c r="J145" s="35"/>
      <c r="K145" s="36"/>
    </row>
    <row r="146" spans="1:11" ht="24">
      <c r="A146" s="37" t="s">
        <v>88</v>
      </c>
      <c r="B146" s="38"/>
      <c r="C146" s="38"/>
      <c r="D146" s="38">
        <v>70000</v>
      </c>
      <c r="E146" s="38"/>
      <c r="F146" s="38"/>
      <c r="G146" s="38"/>
      <c r="H146" s="38"/>
      <c r="I146" s="34">
        <f>SUM(B146:H146)</f>
        <v>70000</v>
      </c>
      <c r="J146" s="39" t="s">
        <v>65</v>
      </c>
      <c r="K146" s="40" t="s">
        <v>91</v>
      </c>
    </row>
    <row r="147" spans="1:11" ht="24">
      <c r="A147" s="37" t="s">
        <v>89</v>
      </c>
      <c r="B147" s="38"/>
      <c r="C147" s="38"/>
      <c r="D147" s="38"/>
      <c r="E147" s="38"/>
      <c r="F147" s="38"/>
      <c r="G147" s="38"/>
      <c r="H147" s="38"/>
      <c r="I147" s="38"/>
      <c r="J147" s="39"/>
      <c r="K147" s="40"/>
    </row>
    <row r="148" spans="1:11" ht="24">
      <c r="A148" s="37" t="s">
        <v>120</v>
      </c>
      <c r="B148" s="38"/>
      <c r="C148" s="38"/>
      <c r="D148" s="38">
        <v>45000</v>
      </c>
      <c r="E148" s="38"/>
      <c r="F148" s="38"/>
      <c r="G148" s="38"/>
      <c r="H148" s="38"/>
      <c r="I148" s="34">
        <f>SUM(B148:H148)</f>
        <v>45000</v>
      </c>
      <c r="J148" s="39" t="s">
        <v>62</v>
      </c>
      <c r="K148" s="40" t="s">
        <v>91</v>
      </c>
    </row>
    <row r="149" spans="1:11" s="10" customFormat="1" ht="24">
      <c r="A149" s="37" t="s">
        <v>89</v>
      </c>
      <c r="B149" s="38"/>
      <c r="C149" s="38"/>
      <c r="D149" s="38"/>
      <c r="E149" s="38"/>
      <c r="F149" s="38"/>
      <c r="G149" s="38"/>
      <c r="H149" s="38"/>
      <c r="I149" s="38"/>
      <c r="J149" s="39"/>
      <c r="K149" s="40"/>
    </row>
    <row r="150" spans="1:11" ht="24">
      <c r="A150" s="37" t="s">
        <v>123</v>
      </c>
      <c r="B150" s="38"/>
      <c r="C150" s="38"/>
      <c r="D150" s="38">
        <v>30000</v>
      </c>
      <c r="E150" s="38"/>
      <c r="F150" s="38"/>
      <c r="G150" s="38"/>
      <c r="H150" s="38"/>
      <c r="I150" s="34">
        <f>SUM(B150:H150)</f>
        <v>30000</v>
      </c>
      <c r="J150" s="39" t="s">
        <v>53</v>
      </c>
      <c r="K150" s="40" t="s">
        <v>91</v>
      </c>
    </row>
    <row r="151" spans="1:11" ht="24">
      <c r="A151" s="37" t="s">
        <v>89</v>
      </c>
      <c r="B151" s="38"/>
      <c r="C151" s="38"/>
      <c r="D151" s="38"/>
      <c r="E151" s="38"/>
      <c r="F151" s="38"/>
      <c r="G151" s="38"/>
      <c r="H151" s="38"/>
      <c r="I151" s="38"/>
      <c r="J151" s="39"/>
      <c r="K151" s="40"/>
    </row>
    <row r="152" spans="1:11" ht="24">
      <c r="A152" s="35"/>
      <c r="B152" s="34"/>
      <c r="C152" s="34"/>
      <c r="D152" s="34"/>
      <c r="E152" s="34"/>
      <c r="F152" s="34"/>
      <c r="G152" s="34"/>
      <c r="H152" s="34"/>
      <c r="I152" s="34"/>
      <c r="J152" s="35"/>
      <c r="K152" s="42"/>
    </row>
    <row r="153" spans="1:11" ht="24">
      <c r="A153" s="43" t="s">
        <v>2</v>
      </c>
      <c r="B153" s="44">
        <f aca="true" t="shared" si="5" ref="B153:H153">SUM(B144,B146,B147)</f>
        <v>0</v>
      </c>
      <c r="C153" s="44">
        <f t="shared" si="5"/>
        <v>0</v>
      </c>
      <c r="D153" s="44">
        <f>SUM(D144,D146,D148,D150)</f>
        <v>235000</v>
      </c>
      <c r="E153" s="44">
        <f t="shared" si="5"/>
        <v>0</v>
      </c>
      <c r="F153" s="44">
        <f t="shared" si="5"/>
        <v>0</v>
      </c>
      <c r="G153" s="44">
        <f t="shared" si="5"/>
        <v>0</v>
      </c>
      <c r="H153" s="44">
        <f t="shared" si="5"/>
        <v>0</v>
      </c>
      <c r="I153" s="44">
        <f>SUM(I144,I146,I147,I148,I150)</f>
        <v>235000</v>
      </c>
      <c r="J153" s="45"/>
      <c r="K153" s="46"/>
    </row>
    <row r="154" spans="1:11" s="10" customFormat="1" ht="24">
      <c r="A154" s="47"/>
      <c r="B154" s="47"/>
      <c r="C154" s="47"/>
      <c r="D154" s="47"/>
      <c r="E154" s="47"/>
      <c r="F154" s="47"/>
      <c r="G154" s="47"/>
      <c r="H154" s="47"/>
      <c r="I154" s="49"/>
      <c r="J154" s="47"/>
      <c r="K154" s="49"/>
    </row>
    <row r="155" spans="1:11" ht="24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</row>
    <row r="156" spans="1:11" ht="24">
      <c r="A156" s="75" t="s">
        <v>132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</row>
    <row r="157" spans="1:11" ht="24">
      <c r="A157" s="74" t="s">
        <v>137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</row>
    <row r="158" spans="1:11" ht="24">
      <c r="A158" s="74" t="s">
        <v>30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</row>
    <row r="159" spans="1:11" ht="24">
      <c r="A159" s="74" t="s">
        <v>31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</row>
    <row r="160" spans="1:11" ht="24">
      <c r="A160" s="74" t="s">
        <v>48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1:11" ht="24">
      <c r="A161" s="74" t="s">
        <v>92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</row>
    <row r="162" spans="1:11" ht="2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24">
      <c r="A163" s="71" t="s">
        <v>9</v>
      </c>
      <c r="B163" s="20" t="s">
        <v>10</v>
      </c>
      <c r="C163" s="20" t="s">
        <v>12</v>
      </c>
      <c r="D163" s="20" t="s">
        <v>14</v>
      </c>
      <c r="E163" s="20" t="s">
        <v>17</v>
      </c>
      <c r="F163" s="20" t="s">
        <v>19</v>
      </c>
      <c r="G163" s="20" t="s">
        <v>21</v>
      </c>
      <c r="H163" s="20" t="s">
        <v>22</v>
      </c>
      <c r="I163" s="21" t="s">
        <v>2</v>
      </c>
      <c r="J163" s="22" t="s">
        <v>25</v>
      </c>
      <c r="K163" s="23" t="s">
        <v>34</v>
      </c>
    </row>
    <row r="164" spans="1:11" ht="24">
      <c r="A164" s="72"/>
      <c r="B164" s="24" t="s">
        <v>11</v>
      </c>
      <c r="C164" s="24" t="s">
        <v>13</v>
      </c>
      <c r="D164" s="24" t="s">
        <v>15</v>
      </c>
      <c r="E164" s="24" t="s">
        <v>18</v>
      </c>
      <c r="F164" s="24" t="s">
        <v>20</v>
      </c>
      <c r="G164" s="24"/>
      <c r="H164" s="24" t="s">
        <v>23</v>
      </c>
      <c r="I164" s="25"/>
      <c r="J164" s="26" t="s">
        <v>26</v>
      </c>
      <c r="K164" s="27"/>
    </row>
    <row r="165" spans="1:11" ht="24">
      <c r="A165" s="72"/>
      <c r="B165" s="24"/>
      <c r="C165" s="24"/>
      <c r="D165" s="24" t="s">
        <v>16</v>
      </c>
      <c r="E165" s="24"/>
      <c r="F165" s="24"/>
      <c r="G165" s="24"/>
      <c r="H165" s="24" t="s">
        <v>24</v>
      </c>
      <c r="I165" s="25"/>
      <c r="J165" s="26" t="s">
        <v>1</v>
      </c>
      <c r="K165" s="27"/>
    </row>
    <row r="166" spans="1:11" ht="24">
      <c r="A166" s="73"/>
      <c r="B166" s="28" t="s">
        <v>0</v>
      </c>
      <c r="C166" s="28" t="s">
        <v>0</v>
      </c>
      <c r="D166" s="28" t="s">
        <v>0</v>
      </c>
      <c r="E166" s="28" t="s">
        <v>0</v>
      </c>
      <c r="F166" s="28" t="s">
        <v>0</v>
      </c>
      <c r="G166" s="28" t="s">
        <v>0</v>
      </c>
      <c r="H166" s="28" t="s">
        <v>0</v>
      </c>
      <c r="I166" s="29" t="s">
        <v>0</v>
      </c>
      <c r="J166" s="30" t="s">
        <v>0</v>
      </c>
      <c r="K166" s="31"/>
    </row>
    <row r="167" spans="1:11" ht="24">
      <c r="A167" s="32" t="s">
        <v>42</v>
      </c>
      <c r="B167" s="33"/>
      <c r="C167" s="33"/>
      <c r="D167" s="33"/>
      <c r="E167" s="33"/>
      <c r="F167" s="33">
        <v>45000</v>
      </c>
      <c r="G167" s="33"/>
      <c r="H167" s="33"/>
      <c r="I167" s="34">
        <f>SUM(B167:H167)</f>
        <v>45000</v>
      </c>
      <c r="J167" s="35" t="s">
        <v>53</v>
      </c>
      <c r="K167" s="36" t="s">
        <v>99</v>
      </c>
    </row>
    <row r="168" spans="1:11" ht="24">
      <c r="A168" s="56" t="s">
        <v>96</v>
      </c>
      <c r="B168" s="33"/>
      <c r="C168" s="33"/>
      <c r="D168" s="33"/>
      <c r="E168" s="33"/>
      <c r="F168" s="33"/>
      <c r="G168" s="33"/>
      <c r="H168" s="33"/>
      <c r="I168" s="34"/>
      <c r="J168" s="35"/>
      <c r="K168" s="36"/>
    </row>
    <row r="169" spans="1:11" ht="24">
      <c r="A169" s="37" t="s">
        <v>97</v>
      </c>
      <c r="B169" s="38"/>
      <c r="C169" s="38"/>
      <c r="D169" s="38"/>
      <c r="E169" s="38"/>
      <c r="F169" s="38"/>
      <c r="G169" s="38"/>
      <c r="H169" s="38"/>
      <c r="I169" s="38"/>
      <c r="J169" s="39"/>
      <c r="K169" s="40"/>
    </row>
    <row r="170" spans="1:11" ht="24">
      <c r="A170" s="37" t="s">
        <v>93</v>
      </c>
      <c r="B170" s="38"/>
      <c r="C170" s="38"/>
      <c r="D170" s="38">
        <v>170000</v>
      </c>
      <c r="E170" s="38"/>
      <c r="F170" s="38">
        <v>15000</v>
      </c>
      <c r="G170" s="38"/>
      <c r="H170" s="38"/>
      <c r="I170" s="34">
        <f>SUM(B170:H170)</f>
        <v>185000</v>
      </c>
      <c r="J170" s="39" t="s">
        <v>53</v>
      </c>
      <c r="K170" s="40" t="s">
        <v>100</v>
      </c>
    </row>
    <row r="171" spans="1:11" ht="24">
      <c r="A171" s="41" t="s">
        <v>94</v>
      </c>
      <c r="B171" s="34"/>
      <c r="C171" s="34"/>
      <c r="D171" s="34">
        <v>645000</v>
      </c>
      <c r="E171" s="34"/>
      <c r="F171" s="34"/>
      <c r="G171" s="34"/>
      <c r="H171" s="34"/>
      <c r="I171" s="34">
        <f>SUM(D171:H171)</f>
        <v>645000</v>
      </c>
      <c r="J171" s="35" t="s">
        <v>53</v>
      </c>
      <c r="K171" s="36" t="s">
        <v>101</v>
      </c>
    </row>
    <row r="172" spans="1:11" ht="24">
      <c r="A172" s="41" t="s">
        <v>95</v>
      </c>
      <c r="B172" s="34"/>
      <c r="C172" s="34"/>
      <c r="D172" s="34"/>
      <c r="E172" s="34"/>
      <c r="F172" s="34"/>
      <c r="G172" s="34"/>
      <c r="H172" s="34"/>
      <c r="I172" s="34"/>
      <c r="J172" s="35" t="s">
        <v>53</v>
      </c>
      <c r="K172" s="36" t="s">
        <v>102</v>
      </c>
    </row>
    <row r="173" spans="1:11" s="10" customFormat="1" ht="24">
      <c r="A173" s="41" t="s">
        <v>98</v>
      </c>
      <c r="B173" s="34"/>
      <c r="C173" s="34"/>
      <c r="D173" s="34"/>
      <c r="E173" s="34"/>
      <c r="F173" s="34"/>
      <c r="G173" s="34"/>
      <c r="H173" s="34"/>
      <c r="I173" s="34"/>
      <c r="J173" s="35"/>
      <c r="K173" s="36"/>
    </row>
    <row r="174" spans="1:11" ht="24">
      <c r="A174" s="35"/>
      <c r="B174" s="34"/>
      <c r="C174" s="34"/>
      <c r="D174" s="34"/>
      <c r="E174" s="34"/>
      <c r="F174" s="34"/>
      <c r="G174" s="34"/>
      <c r="H174" s="34"/>
      <c r="I174" s="34"/>
      <c r="J174" s="35"/>
      <c r="K174" s="42"/>
    </row>
    <row r="175" spans="1:11" ht="24">
      <c r="A175" s="43" t="s">
        <v>2</v>
      </c>
      <c r="B175" s="44">
        <f aca="true" t="shared" si="6" ref="B175:I175">SUM(B167,B169,B170,B171)</f>
        <v>0</v>
      </c>
      <c r="C175" s="44">
        <f t="shared" si="6"/>
        <v>0</v>
      </c>
      <c r="D175" s="44">
        <f t="shared" si="6"/>
        <v>815000</v>
      </c>
      <c r="E175" s="44">
        <f t="shared" si="6"/>
        <v>0</v>
      </c>
      <c r="F175" s="44">
        <f t="shared" si="6"/>
        <v>60000</v>
      </c>
      <c r="G175" s="44">
        <f t="shared" si="6"/>
        <v>0</v>
      </c>
      <c r="H175" s="44">
        <f t="shared" si="6"/>
        <v>0</v>
      </c>
      <c r="I175" s="44">
        <f t="shared" si="6"/>
        <v>875000</v>
      </c>
      <c r="J175" s="45"/>
      <c r="K175" s="46"/>
    </row>
    <row r="176" spans="1:11" ht="24">
      <c r="A176" s="47"/>
      <c r="B176" s="47"/>
      <c r="C176" s="47"/>
      <c r="D176" s="47"/>
      <c r="E176" s="47"/>
      <c r="F176" s="47"/>
      <c r="G176" s="47"/>
      <c r="H176" s="47"/>
      <c r="I176" s="48"/>
      <c r="J176" s="47"/>
      <c r="K176" s="49"/>
    </row>
    <row r="177" spans="1:11" ht="24">
      <c r="A177" s="76" t="s">
        <v>133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1:11" ht="24">
      <c r="A178" s="74" t="s">
        <v>137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</row>
    <row r="179" spans="1:11" s="10" customFormat="1" ht="24">
      <c r="A179" s="74" t="s">
        <v>30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1:11" s="10" customFormat="1" ht="24">
      <c r="A180" s="74" t="s">
        <v>31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</row>
    <row r="181" spans="1:11" s="10" customFormat="1" ht="24">
      <c r="A181" s="74" t="s">
        <v>103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</row>
    <row r="182" spans="1:11" s="10" customFormat="1" ht="24">
      <c r="A182" s="74" t="s">
        <v>104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</row>
    <row r="183" spans="1:11" s="10" customFormat="1" ht="2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10" customFormat="1" ht="24">
      <c r="A184" s="71" t="s">
        <v>9</v>
      </c>
      <c r="B184" s="20" t="s">
        <v>10</v>
      </c>
      <c r="C184" s="20" t="s">
        <v>12</v>
      </c>
      <c r="D184" s="20" t="s">
        <v>14</v>
      </c>
      <c r="E184" s="20" t="s">
        <v>17</v>
      </c>
      <c r="F184" s="20" t="s">
        <v>19</v>
      </c>
      <c r="G184" s="20" t="s">
        <v>21</v>
      </c>
      <c r="H184" s="20" t="s">
        <v>22</v>
      </c>
      <c r="I184" s="21" t="s">
        <v>2</v>
      </c>
      <c r="J184" s="22" t="s">
        <v>25</v>
      </c>
      <c r="K184" s="23" t="s">
        <v>34</v>
      </c>
    </row>
    <row r="185" spans="1:11" s="10" customFormat="1" ht="24">
      <c r="A185" s="72"/>
      <c r="B185" s="24" t="s">
        <v>11</v>
      </c>
      <c r="C185" s="24" t="s">
        <v>13</v>
      </c>
      <c r="D185" s="24" t="s">
        <v>15</v>
      </c>
      <c r="E185" s="24" t="s">
        <v>18</v>
      </c>
      <c r="F185" s="24" t="s">
        <v>20</v>
      </c>
      <c r="G185" s="24"/>
      <c r="H185" s="24" t="s">
        <v>23</v>
      </c>
      <c r="I185" s="25"/>
      <c r="J185" s="26" t="s">
        <v>26</v>
      </c>
      <c r="K185" s="27"/>
    </row>
    <row r="186" spans="1:11" s="10" customFormat="1" ht="24">
      <c r="A186" s="72"/>
      <c r="B186" s="24"/>
      <c r="C186" s="24"/>
      <c r="D186" s="24" t="s">
        <v>16</v>
      </c>
      <c r="E186" s="24"/>
      <c r="F186" s="24"/>
      <c r="G186" s="24"/>
      <c r="H186" s="24" t="s">
        <v>24</v>
      </c>
      <c r="I186" s="25"/>
      <c r="J186" s="26" t="s">
        <v>1</v>
      </c>
      <c r="K186" s="27"/>
    </row>
    <row r="187" spans="1:11" s="10" customFormat="1" ht="24">
      <c r="A187" s="73"/>
      <c r="B187" s="28" t="s">
        <v>0</v>
      </c>
      <c r="C187" s="28" t="s">
        <v>0</v>
      </c>
      <c r="D187" s="28" t="s">
        <v>0</v>
      </c>
      <c r="E187" s="28" t="s">
        <v>0</v>
      </c>
      <c r="F187" s="28" t="s">
        <v>0</v>
      </c>
      <c r="G187" s="28" t="s">
        <v>0</v>
      </c>
      <c r="H187" s="28" t="s">
        <v>0</v>
      </c>
      <c r="I187" s="29" t="s">
        <v>0</v>
      </c>
      <c r="J187" s="30" t="s">
        <v>0</v>
      </c>
      <c r="K187" s="31"/>
    </row>
    <row r="188" spans="1:11" s="10" customFormat="1" ht="24">
      <c r="A188" s="32" t="s">
        <v>42</v>
      </c>
      <c r="B188" s="33">
        <v>826680</v>
      </c>
      <c r="C188" s="33">
        <v>329404</v>
      </c>
      <c r="D188" s="33">
        <v>347600</v>
      </c>
      <c r="E188" s="33"/>
      <c r="F188" s="33">
        <v>100000</v>
      </c>
      <c r="G188" s="33"/>
      <c r="H188" s="33">
        <v>11776</v>
      </c>
      <c r="I188" s="34">
        <f>SUM(B188:H188)</f>
        <v>1615460</v>
      </c>
      <c r="J188" s="35" t="s">
        <v>73</v>
      </c>
      <c r="K188" s="36" t="s">
        <v>107</v>
      </c>
    </row>
    <row r="189" spans="1:11" s="10" customFormat="1" ht="24">
      <c r="A189" s="56" t="s">
        <v>105</v>
      </c>
      <c r="B189" s="33"/>
      <c r="C189" s="33"/>
      <c r="D189" s="33"/>
      <c r="E189" s="33"/>
      <c r="F189" s="33"/>
      <c r="G189" s="33"/>
      <c r="H189" s="33"/>
      <c r="I189" s="34"/>
      <c r="J189" s="35"/>
      <c r="K189" s="36"/>
    </row>
    <row r="190" spans="1:11" s="10" customFormat="1" ht="24">
      <c r="A190" s="37" t="s">
        <v>106</v>
      </c>
      <c r="B190" s="38"/>
      <c r="C190" s="38"/>
      <c r="D190" s="38">
        <v>5000</v>
      </c>
      <c r="E190" s="38"/>
      <c r="F190" s="38"/>
      <c r="G190" s="38"/>
      <c r="H190" s="38"/>
      <c r="I190" s="38">
        <v>5000</v>
      </c>
      <c r="J190" s="39" t="s">
        <v>73</v>
      </c>
      <c r="K190" s="40" t="s">
        <v>108</v>
      </c>
    </row>
    <row r="191" spans="1:11" s="10" customFormat="1" ht="24">
      <c r="A191" s="35"/>
      <c r="B191" s="34"/>
      <c r="C191" s="34"/>
      <c r="D191" s="34"/>
      <c r="E191" s="34"/>
      <c r="F191" s="34"/>
      <c r="G191" s="34"/>
      <c r="H191" s="34"/>
      <c r="I191" s="34"/>
      <c r="J191" s="35"/>
      <c r="K191" s="42"/>
    </row>
    <row r="192" spans="1:11" s="10" customFormat="1" ht="24">
      <c r="A192" s="43" t="s">
        <v>2</v>
      </c>
      <c r="B192" s="44">
        <f>SUM(B188)</f>
        <v>826680</v>
      </c>
      <c r="C192" s="44">
        <f>SUM(C188,C190)</f>
        <v>329404</v>
      </c>
      <c r="D192" s="44">
        <f>SUM(D188,D190)</f>
        <v>352600</v>
      </c>
      <c r="E192" s="44">
        <f>SUM(E188,E190,)</f>
        <v>0</v>
      </c>
      <c r="F192" s="44">
        <f>SUM(F188,F190)</f>
        <v>100000</v>
      </c>
      <c r="G192" s="44">
        <f>SUM(G188,G190)</f>
        <v>0</v>
      </c>
      <c r="H192" s="44">
        <f>SUM(H188,H190)</f>
        <v>11776</v>
      </c>
      <c r="I192" s="44">
        <f>SUM(I188,I190)</f>
        <v>1620460</v>
      </c>
      <c r="J192" s="45"/>
      <c r="K192" s="46"/>
    </row>
    <row r="193" spans="1:11" ht="24">
      <c r="A193" s="47"/>
      <c r="B193" s="47"/>
      <c r="C193" s="47"/>
      <c r="D193" s="47"/>
      <c r="E193" s="47"/>
      <c r="F193" s="47"/>
      <c r="G193" s="47"/>
      <c r="H193" s="47"/>
      <c r="I193" s="48"/>
      <c r="J193" s="47"/>
      <c r="K193" s="49"/>
    </row>
    <row r="194" spans="1:11" s="10" customFormat="1" ht="24">
      <c r="A194" s="47"/>
      <c r="B194" s="47"/>
      <c r="C194" s="47"/>
      <c r="D194" s="47"/>
      <c r="E194" s="47"/>
      <c r="F194" s="47"/>
      <c r="G194" s="47"/>
      <c r="H194" s="47"/>
      <c r="I194" s="48"/>
      <c r="J194" s="47"/>
      <c r="K194" s="49"/>
    </row>
    <row r="195" spans="1:11" ht="24">
      <c r="A195" s="47"/>
      <c r="B195" s="47"/>
      <c r="C195" s="47"/>
      <c r="D195" s="47"/>
      <c r="E195" s="47"/>
      <c r="F195" s="47"/>
      <c r="G195" s="47"/>
      <c r="H195" s="47"/>
      <c r="I195" s="48"/>
      <c r="J195" s="47"/>
      <c r="K195" s="49"/>
    </row>
    <row r="196" spans="1:11" ht="24">
      <c r="A196" s="47"/>
      <c r="B196" s="47"/>
      <c r="C196" s="47"/>
      <c r="D196" s="47"/>
      <c r="E196" s="47"/>
      <c r="F196" s="47"/>
      <c r="G196" s="47"/>
      <c r="H196" s="47"/>
      <c r="I196" s="48"/>
      <c r="J196" s="47"/>
      <c r="K196" s="49"/>
    </row>
    <row r="197" spans="1:11" ht="24">
      <c r="A197" s="47"/>
      <c r="B197" s="47"/>
      <c r="C197" s="47"/>
      <c r="D197" s="47"/>
      <c r="E197" s="47"/>
      <c r="F197" s="47"/>
      <c r="G197" s="47"/>
      <c r="H197" s="47"/>
      <c r="I197" s="48"/>
      <c r="J197" s="47"/>
      <c r="K197" s="48"/>
    </row>
    <row r="198" spans="1:11" ht="24">
      <c r="A198" s="52"/>
      <c r="B198" s="52"/>
      <c r="C198" s="52"/>
      <c r="D198" s="52"/>
      <c r="E198" s="52"/>
      <c r="F198" s="52"/>
      <c r="G198" s="52"/>
      <c r="H198" s="52"/>
      <c r="I198" s="49"/>
      <c r="J198" s="47"/>
      <c r="K198" s="49"/>
    </row>
    <row r="199" spans="1:11" ht="24">
      <c r="A199" s="75" t="s">
        <v>134</v>
      </c>
      <c r="B199" s="75"/>
      <c r="C199" s="75"/>
      <c r="D199" s="75"/>
      <c r="E199" s="75"/>
      <c r="F199" s="75"/>
      <c r="G199" s="75"/>
      <c r="H199" s="75"/>
      <c r="I199" s="75"/>
      <c r="J199" s="75"/>
      <c r="K199" s="75"/>
    </row>
    <row r="200" spans="1:11" ht="24">
      <c r="A200" s="74" t="s">
        <v>137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</row>
    <row r="201" spans="1:11" ht="24">
      <c r="A201" s="74" t="s">
        <v>30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24">
      <c r="A202" s="74" t="s">
        <v>31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1:11" ht="24">
      <c r="A203" s="74" t="s">
        <v>103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</row>
    <row r="204" spans="1:11" ht="24">
      <c r="A204" s="74" t="s">
        <v>109</v>
      </c>
      <c r="B204" s="74"/>
      <c r="C204" s="74"/>
      <c r="D204" s="74"/>
      <c r="E204" s="74"/>
      <c r="F204" s="74"/>
      <c r="G204" s="74"/>
      <c r="H204" s="74"/>
      <c r="I204" s="74"/>
      <c r="J204" s="74"/>
      <c r="K204" s="74"/>
    </row>
    <row r="205" spans="1:11" ht="2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24">
      <c r="A206" s="71" t="s">
        <v>9</v>
      </c>
      <c r="B206" s="20" t="s">
        <v>10</v>
      </c>
      <c r="C206" s="20" t="s">
        <v>12</v>
      </c>
      <c r="D206" s="20" t="s">
        <v>14</v>
      </c>
      <c r="E206" s="20" t="s">
        <v>17</v>
      </c>
      <c r="F206" s="20" t="s">
        <v>19</v>
      </c>
      <c r="G206" s="20" t="s">
        <v>21</v>
      </c>
      <c r="H206" s="20" t="s">
        <v>22</v>
      </c>
      <c r="I206" s="21" t="s">
        <v>2</v>
      </c>
      <c r="J206" s="22" t="s">
        <v>25</v>
      </c>
      <c r="K206" s="23" t="s">
        <v>34</v>
      </c>
    </row>
    <row r="207" spans="1:11" ht="24">
      <c r="A207" s="72"/>
      <c r="B207" s="24" t="s">
        <v>11</v>
      </c>
      <c r="C207" s="24" t="s">
        <v>13</v>
      </c>
      <c r="D207" s="24" t="s">
        <v>15</v>
      </c>
      <c r="E207" s="24" t="s">
        <v>18</v>
      </c>
      <c r="F207" s="24" t="s">
        <v>20</v>
      </c>
      <c r="G207" s="24"/>
      <c r="H207" s="24" t="s">
        <v>23</v>
      </c>
      <c r="I207" s="25"/>
      <c r="J207" s="26" t="s">
        <v>26</v>
      </c>
      <c r="K207" s="27"/>
    </row>
    <row r="208" spans="1:11" s="14" customFormat="1" ht="24">
      <c r="A208" s="72"/>
      <c r="B208" s="24"/>
      <c r="C208" s="24"/>
      <c r="D208" s="24" t="s">
        <v>16</v>
      </c>
      <c r="E208" s="24"/>
      <c r="F208" s="24"/>
      <c r="G208" s="24"/>
      <c r="H208" s="24" t="s">
        <v>24</v>
      </c>
      <c r="I208" s="25"/>
      <c r="J208" s="26" t="s">
        <v>1</v>
      </c>
      <c r="K208" s="27"/>
    </row>
    <row r="209" spans="1:11" s="14" customFormat="1" ht="24">
      <c r="A209" s="73"/>
      <c r="B209" s="28" t="s">
        <v>0</v>
      </c>
      <c r="C209" s="28" t="s">
        <v>0</v>
      </c>
      <c r="D209" s="28" t="s">
        <v>0</v>
      </c>
      <c r="E209" s="28" t="s">
        <v>0</v>
      </c>
      <c r="F209" s="28" t="s">
        <v>0</v>
      </c>
      <c r="G209" s="28" t="s">
        <v>0</v>
      </c>
      <c r="H209" s="28" t="s">
        <v>0</v>
      </c>
      <c r="I209" s="29" t="s">
        <v>0</v>
      </c>
      <c r="J209" s="30" t="s">
        <v>0</v>
      </c>
      <c r="K209" s="31"/>
    </row>
    <row r="210" spans="1:11" s="14" customFormat="1" ht="24">
      <c r="A210" s="32" t="s">
        <v>110</v>
      </c>
      <c r="B210" s="33"/>
      <c r="C210" s="33"/>
      <c r="D210" s="33">
        <v>10000</v>
      </c>
      <c r="E210" s="33"/>
      <c r="F210" s="33"/>
      <c r="G210" s="33"/>
      <c r="H210" s="33"/>
      <c r="I210" s="38">
        <f>SUM(B210:H210)</f>
        <v>10000</v>
      </c>
      <c r="J210" s="35" t="s">
        <v>62</v>
      </c>
      <c r="K210" s="36" t="s">
        <v>112</v>
      </c>
    </row>
    <row r="211" spans="1:11" ht="24">
      <c r="A211" s="37" t="s">
        <v>111</v>
      </c>
      <c r="B211" s="38"/>
      <c r="C211" s="38"/>
      <c r="D211" s="38">
        <v>28000</v>
      </c>
      <c r="E211" s="38"/>
      <c r="F211" s="38"/>
      <c r="G211" s="38"/>
      <c r="H211" s="38"/>
      <c r="I211" s="38">
        <v>28000</v>
      </c>
      <c r="J211" s="39" t="s">
        <v>62</v>
      </c>
      <c r="K211" s="40" t="s">
        <v>113</v>
      </c>
    </row>
    <row r="212" spans="1:11" ht="24">
      <c r="A212" s="35"/>
      <c r="B212" s="34"/>
      <c r="C212" s="34"/>
      <c r="D212" s="34"/>
      <c r="E212" s="34"/>
      <c r="F212" s="34"/>
      <c r="G212" s="34"/>
      <c r="H212" s="34"/>
      <c r="I212" s="34"/>
      <c r="J212" s="35"/>
      <c r="K212" s="42"/>
    </row>
    <row r="213" spans="1:11" s="10" customFormat="1" ht="24">
      <c r="A213" s="43" t="s">
        <v>2</v>
      </c>
      <c r="B213" s="44">
        <f aca="true" t="shared" si="7" ref="B213:H213">SUM(B210,B211)</f>
        <v>0</v>
      </c>
      <c r="C213" s="44">
        <f t="shared" si="7"/>
        <v>0</v>
      </c>
      <c r="D213" s="44">
        <f t="shared" si="7"/>
        <v>38000</v>
      </c>
      <c r="E213" s="44">
        <f t="shared" si="7"/>
        <v>0</v>
      </c>
      <c r="F213" s="44">
        <f t="shared" si="7"/>
        <v>0</v>
      </c>
      <c r="G213" s="44">
        <f t="shared" si="7"/>
        <v>0</v>
      </c>
      <c r="H213" s="44">
        <f t="shared" si="7"/>
        <v>0</v>
      </c>
      <c r="I213" s="44">
        <f>SUM(I210,I211)</f>
        <v>38000</v>
      </c>
      <c r="J213" s="45"/>
      <c r="K213" s="46"/>
    </row>
    <row r="214" spans="1:11" ht="24">
      <c r="A214" s="47"/>
      <c r="B214" s="47"/>
      <c r="C214" s="47"/>
      <c r="D214" s="47"/>
      <c r="E214" s="47"/>
      <c r="F214" s="47"/>
      <c r="G214" s="47"/>
      <c r="H214" s="47"/>
      <c r="I214" s="48"/>
      <c r="J214" s="47"/>
      <c r="K214" s="49"/>
    </row>
    <row r="215" spans="1:11" ht="24">
      <c r="A215" s="47"/>
      <c r="B215" s="47"/>
      <c r="C215" s="47"/>
      <c r="D215" s="47"/>
      <c r="E215" s="47"/>
      <c r="F215" s="47"/>
      <c r="G215" s="47"/>
      <c r="H215" s="47"/>
      <c r="I215" s="48"/>
      <c r="J215" s="47"/>
      <c r="K215" s="49"/>
    </row>
    <row r="216" spans="1:11" s="10" customFormat="1" ht="24">
      <c r="A216" s="47"/>
      <c r="B216" s="47"/>
      <c r="C216" s="47"/>
      <c r="D216" s="47"/>
      <c r="E216" s="47"/>
      <c r="F216" s="47"/>
      <c r="G216" s="47"/>
      <c r="H216" s="47"/>
      <c r="I216" s="48"/>
      <c r="J216" s="47"/>
      <c r="K216" s="49"/>
    </row>
    <row r="217" spans="1:11" s="14" customFormat="1" ht="24">
      <c r="A217" s="47"/>
      <c r="B217" s="47"/>
      <c r="C217" s="47"/>
      <c r="D217" s="47"/>
      <c r="E217" s="47"/>
      <c r="F217" s="47"/>
      <c r="G217" s="47"/>
      <c r="H217" s="47"/>
      <c r="I217" s="48"/>
      <c r="J217" s="47"/>
      <c r="K217" s="49"/>
    </row>
    <row r="218" spans="1:11" s="14" customFormat="1" ht="24">
      <c r="A218" s="47"/>
      <c r="B218" s="47"/>
      <c r="C218" s="47"/>
      <c r="D218" s="47"/>
      <c r="E218" s="47"/>
      <c r="F218" s="47"/>
      <c r="G218" s="47"/>
      <c r="H218" s="47"/>
      <c r="I218" s="48"/>
      <c r="J218" s="47"/>
      <c r="K218" s="48"/>
    </row>
    <row r="219" spans="1:11" s="14" customFormat="1" ht="24">
      <c r="A219" s="50"/>
      <c r="B219" s="50"/>
      <c r="C219" s="50"/>
      <c r="D219" s="50"/>
      <c r="E219" s="50"/>
      <c r="F219" s="50"/>
      <c r="G219" s="50"/>
      <c r="H219" s="50"/>
      <c r="I219" s="51"/>
      <c r="J219" s="50"/>
      <c r="K219" s="51"/>
    </row>
    <row r="220" spans="1:11" ht="24">
      <c r="A220" s="52"/>
      <c r="B220" s="52"/>
      <c r="C220" s="52"/>
      <c r="D220" s="52"/>
      <c r="E220" s="52"/>
      <c r="F220" s="52"/>
      <c r="G220" s="52"/>
      <c r="H220" s="52"/>
      <c r="I220" s="49"/>
      <c r="J220" s="47"/>
      <c r="K220" s="49"/>
    </row>
    <row r="221" spans="1:11" ht="24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1:11" ht="24">
      <c r="A222" s="79" t="s">
        <v>135</v>
      </c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1:11" ht="24">
      <c r="A223" s="74" t="s">
        <v>137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</row>
    <row r="224" spans="1:11" ht="24">
      <c r="A224" s="74" t="s">
        <v>30</v>
      </c>
      <c r="B224" s="74"/>
      <c r="C224" s="74"/>
      <c r="D224" s="74"/>
      <c r="E224" s="74"/>
      <c r="F224" s="74"/>
      <c r="G224" s="74"/>
      <c r="H224" s="74"/>
      <c r="I224" s="74"/>
      <c r="J224" s="74"/>
      <c r="K224" s="74"/>
    </row>
    <row r="225" spans="1:11" ht="24">
      <c r="A225" s="74" t="s">
        <v>31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</row>
    <row r="226" spans="1:11" ht="24">
      <c r="A226" s="74" t="s">
        <v>114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</row>
    <row r="227" spans="1:11" ht="24">
      <c r="A227" s="74" t="s">
        <v>115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1:11" ht="2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24">
      <c r="A229" s="71" t="s">
        <v>9</v>
      </c>
      <c r="B229" s="20" t="s">
        <v>10</v>
      </c>
      <c r="C229" s="20" t="s">
        <v>12</v>
      </c>
      <c r="D229" s="20" t="s">
        <v>14</v>
      </c>
      <c r="E229" s="20" t="s">
        <v>17</v>
      </c>
      <c r="F229" s="20" t="s">
        <v>19</v>
      </c>
      <c r="G229" s="20" t="s">
        <v>21</v>
      </c>
      <c r="H229" s="20" t="s">
        <v>22</v>
      </c>
      <c r="I229" s="21" t="s">
        <v>2</v>
      </c>
      <c r="J229" s="22" t="s">
        <v>25</v>
      </c>
      <c r="K229" s="23" t="s">
        <v>34</v>
      </c>
    </row>
    <row r="230" spans="1:11" ht="24">
      <c r="A230" s="72"/>
      <c r="B230" s="24" t="s">
        <v>11</v>
      </c>
      <c r="C230" s="24" t="s">
        <v>13</v>
      </c>
      <c r="D230" s="24" t="s">
        <v>15</v>
      </c>
      <c r="E230" s="24" t="s">
        <v>18</v>
      </c>
      <c r="F230" s="24" t="s">
        <v>20</v>
      </c>
      <c r="G230" s="24"/>
      <c r="H230" s="24" t="s">
        <v>23</v>
      </c>
      <c r="I230" s="25"/>
      <c r="J230" s="26" t="s">
        <v>26</v>
      </c>
      <c r="K230" s="27"/>
    </row>
    <row r="231" spans="1:11" ht="24">
      <c r="A231" s="72"/>
      <c r="B231" s="24"/>
      <c r="C231" s="24"/>
      <c r="D231" s="24" t="s">
        <v>16</v>
      </c>
      <c r="E231" s="24"/>
      <c r="F231" s="24"/>
      <c r="G231" s="24"/>
      <c r="H231" s="24" t="s">
        <v>24</v>
      </c>
      <c r="I231" s="25"/>
      <c r="J231" s="26" t="s">
        <v>1</v>
      </c>
      <c r="K231" s="27"/>
    </row>
    <row r="232" spans="1:11" ht="24">
      <c r="A232" s="73"/>
      <c r="B232" s="28" t="s">
        <v>0</v>
      </c>
      <c r="C232" s="28" t="s">
        <v>0</v>
      </c>
      <c r="D232" s="28" t="s">
        <v>0</v>
      </c>
      <c r="E232" s="28" t="s">
        <v>0</v>
      </c>
      <c r="F232" s="28" t="s">
        <v>0</v>
      </c>
      <c r="G232" s="28" t="s">
        <v>0</v>
      </c>
      <c r="H232" s="28" t="s">
        <v>0</v>
      </c>
      <c r="I232" s="29" t="s">
        <v>0</v>
      </c>
      <c r="J232" s="30" t="s">
        <v>0</v>
      </c>
      <c r="K232" s="31"/>
    </row>
    <row r="233" spans="1:11" ht="24">
      <c r="A233" s="32" t="s">
        <v>116</v>
      </c>
      <c r="B233" s="33"/>
      <c r="C233" s="33"/>
      <c r="D233" s="33"/>
      <c r="E233" s="33"/>
      <c r="F233" s="33"/>
      <c r="G233" s="33"/>
      <c r="H233" s="33"/>
      <c r="I233" s="34">
        <v>3124045</v>
      </c>
      <c r="J233" s="35" t="s">
        <v>38</v>
      </c>
      <c r="K233" s="36" t="s">
        <v>117</v>
      </c>
    </row>
    <row r="234" spans="1:11" ht="24">
      <c r="A234" s="35"/>
      <c r="B234" s="34"/>
      <c r="C234" s="34"/>
      <c r="D234" s="34"/>
      <c r="E234" s="34"/>
      <c r="F234" s="34"/>
      <c r="G234" s="34"/>
      <c r="H234" s="34"/>
      <c r="I234" s="34"/>
      <c r="J234" s="35"/>
      <c r="K234" s="42"/>
    </row>
    <row r="235" spans="1:11" ht="24">
      <c r="A235" s="43" t="s">
        <v>2</v>
      </c>
      <c r="B235" s="44">
        <f aca="true" t="shared" si="8" ref="B235:I235">SUM(B233)</f>
        <v>0</v>
      </c>
      <c r="C235" s="44">
        <f t="shared" si="8"/>
        <v>0</v>
      </c>
      <c r="D235" s="44">
        <f t="shared" si="8"/>
        <v>0</v>
      </c>
      <c r="E235" s="44">
        <f t="shared" si="8"/>
        <v>0</v>
      </c>
      <c r="F235" s="44">
        <f t="shared" si="8"/>
        <v>0</v>
      </c>
      <c r="G235" s="44">
        <f t="shared" si="8"/>
        <v>0</v>
      </c>
      <c r="H235" s="44">
        <f t="shared" si="8"/>
        <v>0</v>
      </c>
      <c r="I235" s="44">
        <f t="shared" si="8"/>
        <v>3124045</v>
      </c>
      <c r="J235" s="45"/>
      <c r="K235" s="46"/>
    </row>
    <row r="236" spans="1:11" ht="24">
      <c r="A236" s="47"/>
      <c r="B236" s="47"/>
      <c r="C236" s="47"/>
      <c r="D236" s="47"/>
      <c r="E236" s="47"/>
      <c r="F236" s="47"/>
      <c r="G236" s="47"/>
      <c r="H236" s="47"/>
      <c r="I236" s="48"/>
      <c r="J236" s="47"/>
      <c r="K236" s="49"/>
    </row>
    <row r="237" spans="1:11" ht="24">
      <c r="A237" s="47"/>
      <c r="B237" s="47"/>
      <c r="C237" s="47"/>
      <c r="D237" s="47"/>
      <c r="E237" s="47"/>
      <c r="F237" s="47"/>
      <c r="G237" s="47"/>
      <c r="H237" s="47"/>
      <c r="I237" s="48"/>
      <c r="J237" s="47"/>
      <c r="K237" s="49"/>
    </row>
    <row r="238" spans="1:11" ht="24">
      <c r="A238" s="47"/>
      <c r="B238" s="47"/>
      <c r="C238" s="47"/>
      <c r="D238" s="47"/>
      <c r="E238" s="47"/>
      <c r="F238" s="47"/>
      <c r="G238" s="47"/>
      <c r="H238" s="47"/>
      <c r="I238" s="48"/>
      <c r="J238" s="47"/>
      <c r="K238" s="49"/>
    </row>
    <row r="239" spans="1:11" ht="24">
      <c r="A239" s="47"/>
      <c r="B239" s="47"/>
      <c r="C239" s="47"/>
      <c r="D239" s="47"/>
      <c r="E239" s="47"/>
      <c r="F239" s="47"/>
      <c r="G239" s="47"/>
      <c r="H239" s="47"/>
      <c r="I239" s="48"/>
      <c r="J239" s="47"/>
      <c r="K239" s="49"/>
    </row>
    <row r="240" spans="1:11" ht="24">
      <c r="A240" s="47"/>
      <c r="B240" s="47"/>
      <c r="C240" s="47"/>
      <c r="D240" s="47"/>
      <c r="E240" s="47"/>
      <c r="F240" s="47"/>
      <c r="G240" s="47"/>
      <c r="H240" s="47"/>
      <c r="I240" s="48"/>
      <c r="J240" s="47"/>
      <c r="K240" s="49"/>
    </row>
    <row r="241" spans="1:11" s="10" customFormat="1" ht="24">
      <c r="A241" s="47"/>
      <c r="B241" s="47"/>
      <c r="C241" s="47"/>
      <c r="D241" s="47"/>
      <c r="E241" s="47"/>
      <c r="F241" s="47"/>
      <c r="G241" s="47"/>
      <c r="H241" s="47"/>
      <c r="I241" s="48"/>
      <c r="J241" s="47"/>
      <c r="K241" s="49"/>
    </row>
    <row r="242" spans="1:11" ht="24">
      <c r="A242" s="47"/>
      <c r="B242" s="47"/>
      <c r="C242" s="47"/>
      <c r="D242" s="47"/>
      <c r="E242" s="47"/>
      <c r="F242" s="47"/>
      <c r="G242" s="47"/>
      <c r="H242" s="47"/>
      <c r="I242" s="48"/>
      <c r="J242" s="47"/>
      <c r="K242" s="49"/>
    </row>
    <row r="243" spans="1:11" ht="24">
      <c r="A243" s="47"/>
      <c r="B243" s="47"/>
      <c r="C243" s="47"/>
      <c r="D243" s="47"/>
      <c r="E243" s="47"/>
      <c r="F243" s="47"/>
      <c r="G243" s="47"/>
      <c r="H243" s="47"/>
      <c r="I243" s="48"/>
      <c r="J243" s="47"/>
      <c r="K243" s="49"/>
    </row>
    <row r="244" spans="1:11" ht="24">
      <c r="A244" s="47"/>
      <c r="B244" s="47"/>
      <c r="C244" s="47"/>
      <c r="D244" s="47"/>
      <c r="E244" s="47"/>
      <c r="F244" s="47"/>
      <c r="G244" s="47"/>
      <c r="H244" s="47"/>
      <c r="I244" s="48"/>
      <c r="J244" s="47"/>
      <c r="K244" s="49"/>
    </row>
    <row r="245" spans="1:11" ht="24">
      <c r="A245" s="62" t="s">
        <v>124</v>
      </c>
      <c r="B245" s="63">
        <f>SUM(B17,B40,B63,B85,B105,B130,B153,B175,B192,B213,B235)</f>
        <v>8057500</v>
      </c>
      <c r="C245" s="63">
        <f>SUM(C17,C40,C63,C85,C105,C130,C153,C175,C192,C213,C235)</f>
        <v>3789724</v>
      </c>
      <c r="D245" s="63">
        <f>SUM(D17,D40,D63,D85,D105,D130,D153,D175,D192,D213,D235)</f>
        <v>9380135</v>
      </c>
      <c r="E245" s="63">
        <f>SUM(E17,E40,E63,E85,E105,E130,E153,E175,E192,E213,E235)</f>
        <v>486000</v>
      </c>
      <c r="F245" s="63">
        <f>SUM(F17,F40,F63,F85,F105,F130,F153,F175,F192,F213,F235)</f>
        <v>2998000</v>
      </c>
      <c r="G245" s="63">
        <f>SUM(G17,G40,G63,G85,G105,G130,G153,G175,G192,G213,G235)</f>
        <v>80000</v>
      </c>
      <c r="H245" s="63">
        <f>SUM(H17,H40,H63,H85,H105,H130,H153,H175,H192,H213,H235)</f>
        <v>4084596</v>
      </c>
      <c r="I245" s="63">
        <f>SUM(I17,I40,I63,I85,I105,I130,I153,I175,I192,I213,I235)</f>
        <v>32000000</v>
      </c>
      <c r="J245" s="59"/>
      <c r="K245" s="60"/>
    </row>
    <row r="246" spans="1:11" ht="24">
      <c r="A246" s="47"/>
      <c r="B246" s="47"/>
      <c r="C246" s="47"/>
      <c r="D246" s="47"/>
      <c r="E246" s="47"/>
      <c r="F246" s="47"/>
      <c r="G246" s="47"/>
      <c r="H246" s="47"/>
      <c r="I246" s="48"/>
      <c r="J246" s="47"/>
      <c r="K246" s="49"/>
    </row>
    <row r="247" spans="1:11" ht="24">
      <c r="A247" s="47"/>
      <c r="B247" s="47"/>
      <c r="C247" s="47"/>
      <c r="D247" s="47"/>
      <c r="E247" s="47"/>
      <c r="F247" s="47"/>
      <c r="G247" s="47"/>
      <c r="H247" s="47"/>
      <c r="I247" s="69"/>
      <c r="J247" s="47"/>
      <c r="K247" s="49"/>
    </row>
    <row r="248" spans="1:11" ht="24">
      <c r="A248" s="61" t="s">
        <v>121</v>
      </c>
      <c r="B248" s="77">
        <f>SUM(I17,I40,I63,I85,I105,I130,I153,I175,I192,I213,I235)</f>
        <v>32000000</v>
      </c>
      <c r="C248" s="78"/>
      <c r="D248" s="78"/>
      <c r="E248" s="47"/>
      <c r="F248" s="47"/>
      <c r="G248" s="47"/>
      <c r="H248" s="47"/>
      <c r="I248" s="69"/>
      <c r="J248" s="47"/>
      <c r="K248" s="49"/>
    </row>
    <row r="249" spans="1:11" ht="24">
      <c r="A249" s="47"/>
      <c r="B249" s="47"/>
      <c r="C249" s="47"/>
      <c r="D249" s="47"/>
      <c r="E249" s="47"/>
      <c r="F249" s="47"/>
      <c r="G249" s="47"/>
      <c r="H249" s="47"/>
      <c r="I249" s="70"/>
      <c r="J249" s="47"/>
      <c r="K249" s="49"/>
    </row>
    <row r="250" spans="1:11" ht="23.25">
      <c r="A250" s="17"/>
      <c r="B250" s="17"/>
      <c r="C250" s="17"/>
      <c r="D250" s="17"/>
      <c r="E250" s="17"/>
      <c r="F250" s="17"/>
      <c r="G250" s="17"/>
      <c r="H250" s="17"/>
      <c r="I250" s="18"/>
      <c r="J250" s="17"/>
      <c r="K250" s="18"/>
    </row>
    <row r="251" spans="1:11" s="10" customFormat="1" ht="23.25">
      <c r="A251" s="15"/>
      <c r="B251" s="15"/>
      <c r="C251" s="15"/>
      <c r="D251" s="15"/>
      <c r="E251" s="15"/>
      <c r="F251" s="15"/>
      <c r="G251" s="15"/>
      <c r="H251" s="15"/>
      <c r="I251" s="16"/>
      <c r="J251" s="15"/>
      <c r="K251" s="16"/>
    </row>
    <row r="252" spans="1:11" s="10" customFormat="1" ht="23.25">
      <c r="A252" s="11"/>
      <c r="B252" s="11"/>
      <c r="C252" s="11"/>
      <c r="D252" s="11"/>
      <c r="E252" s="11"/>
      <c r="F252" s="11"/>
      <c r="G252" s="11"/>
      <c r="H252" s="11"/>
      <c r="I252" s="12"/>
      <c r="J252" s="13"/>
      <c r="K252" s="12"/>
    </row>
    <row r="253" spans="1:11" s="10" customFormat="1" ht="23.25">
      <c r="A253" s="11"/>
      <c r="B253" s="11"/>
      <c r="C253" s="11"/>
      <c r="D253" s="11"/>
      <c r="E253" s="11"/>
      <c r="F253" s="11"/>
      <c r="G253" s="11"/>
      <c r="H253" s="11"/>
      <c r="I253" s="12"/>
      <c r="J253" s="13"/>
      <c r="K253" s="12"/>
    </row>
    <row r="254" spans="1:11" s="10" customFormat="1" ht="23.25">
      <c r="A254" s="11"/>
      <c r="B254" s="11"/>
      <c r="C254" s="11"/>
      <c r="D254" s="11"/>
      <c r="E254" s="11"/>
      <c r="F254" s="11"/>
      <c r="G254" s="11"/>
      <c r="H254" s="11"/>
      <c r="I254" s="12"/>
      <c r="J254" s="13"/>
      <c r="K254" s="12"/>
    </row>
    <row r="255" spans="1:11" s="10" customFormat="1" ht="23.25">
      <c r="A255" s="11"/>
      <c r="B255" s="11"/>
      <c r="C255" s="11"/>
      <c r="D255" s="11"/>
      <c r="E255" s="11"/>
      <c r="F255" s="11"/>
      <c r="G255" s="11"/>
      <c r="H255" s="11"/>
      <c r="I255" s="12"/>
      <c r="J255" s="13"/>
      <c r="K255" s="12"/>
    </row>
    <row r="256" spans="1:11" s="10" customFormat="1" ht="23.25">
      <c r="A256" s="11"/>
      <c r="B256" s="11"/>
      <c r="C256" s="11"/>
      <c r="D256" s="11"/>
      <c r="E256" s="11"/>
      <c r="F256" s="11"/>
      <c r="G256" s="11"/>
      <c r="H256" s="11"/>
      <c r="I256" s="12"/>
      <c r="J256" s="13"/>
      <c r="K256" s="12"/>
    </row>
    <row r="257" spans="1:11" s="10" customFormat="1" ht="23.25">
      <c r="A257" s="11"/>
      <c r="B257" s="11"/>
      <c r="C257" s="11"/>
      <c r="D257" s="11"/>
      <c r="E257" s="11"/>
      <c r="F257" s="11"/>
      <c r="G257" s="11"/>
      <c r="H257" s="11"/>
      <c r="I257" s="12"/>
      <c r="J257" s="13"/>
      <c r="K257" s="12"/>
    </row>
    <row r="258" spans="1:11" s="10" customFormat="1" ht="23.25">
      <c r="A258" s="11"/>
      <c r="B258" s="11"/>
      <c r="C258" s="11"/>
      <c r="D258" s="11"/>
      <c r="E258" s="11"/>
      <c r="F258" s="11"/>
      <c r="G258" s="11"/>
      <c r="H258" s="11"/>
      <c r="I258" s="12"/>
      <c r="J258" s="13"/>
      <c r="K258" s="12"/>
    </row>
    <row r="259" spans="1:11" s="10" customFormat="1" ht="23.25">
      <c r="A259" s="11"/>
      <c r="B259" s="11"/>
      <c r="C259" s="11"/>
      <c r="D259" s="11"/>
      <c r="E259" s="11"/>
      <c r="F259" s="11"/>
      <c r="G259" s="11"/>
      <c r="H259" s="11"/>
      <c r="I259" s="12"/>
      <c r="J259" s="13"/>
      <c r="K259" s="12"/>
    </row>
    <row r="260" spans="1:11" s="10" customFormat="1" ht="23.25">
      <c r="A260" s="11"/>
      <c r="B260" s="11"/>
      <c r="C260" s="11"/>
      <c r="D260" s="11"/>
      <c r="E260" s="11"/>
      <c r="F260" s="11"/>
      <c r="G260" s="11"/>
      <c r="H260" s="11"/>
      <c r="I260" s="12"/>
      <c r="J260" s="13"/>
      <c r="K260" s="12"/>
    </row>
    <row r="261" spans="1:11" s="10" customFormat="1" ht="23.25">
      <c r="A261" s="11"/>
      <c r="B261" s="11"/>
      <c r="C261" s="11"/>
      <c r="D261" s="11"/>
      <c r="E261" s="11"/>
      <c r="F261" s="11"/>
      <c r="G261" s="11"/>
      <c r="H261" s="11"/>
      <c r="I261" s="12"/>
      <c r="J261" s="13"/>
      <c r="K261" s="12"/>
    </row>
  </sheetData>
  <sheetProtection/>
  <mergeCells count="80">
    <mergeCell ref="A1:K1"/>
    <mergeCell ref="A23:K23"/>
    <mergeCell ref="A45:K45"/>
    <mergeCell ref="A67:K67"/>
    <mergeCell ref="A8:A11"/>
    <mergeCell ref="A46:K46"/>
    <mergeCell ref="A47:K47"/>
    <mergeCell ref="A48:K48"/>
    <mergeCell ref="A49:K49"/>
    <mergeCell ref="A50:K50"/>
    <mergeCell ref="A90:K90"/>
    <mergeCell ref="A91:K91"/>
    <mergeCell ref="A92:K92"/>
    <mergeCell ref="A111:K111"/>
    <mergeCell ref="A94:K94"/>
    <mergeCell ref="A96:A99"/>
    <mergeCell ref="A2:K2"/>
    <mergeCell ref="A3:K3"/>
    <mergeCell ref="A4:K4"/>
    <mergeCell ref="A5:K5"/>
    <mergeCell ref="A6:K6"/>
    <mergeCell ref="A30:A33"/>
    <mergeCell ref="A24:K24"/>
    <mergeCell ref="A25:K25"/>
    <mergeCell ref="B248:D248"/>
    <mergeCell ref="A222:K222"/>
    <mergeCell ref="A223:K223"/>
    <mergeCell ref="A204:K204"/>
    <mergeCell ref="A52:A55"/>
    <mergeCell ref="A68:K68"/>
    <mergeCell ref="A69:K69"/>
    <mergeCell ref="A93:K93"/>
    <mergeCell ref="A89:K89"/>
    <mergeCell ref="A203:K203"/>
    <mergeCell ref="A113:K113"/>
    <mergeCell ref="A114:K114"/>
    <mergeCell ref="A26:K26"/>
    <mergeCell ref="A27:K27"/>
    <mergeCell ref="A28:K28"/>
    <mergeCell ref="A70:K70"/>
    <mergeCell ref="A71:K71"/>
    <mergeCell ref="A72:K72"/>
    <mergeCell ref="A112:K112"/>
    <mergeCell ref="A74:A77"/>
    <mergeCell ref="A135:K135"/>
    <mergeCell ref="A136:K136"/>
    <mergeCell ref="A133:K133"/>
    <mergeCell ref="A137:K137"/>
    <mergeCell ref="A115:K115"/>
    <mergeCell ref="A116:K116"/>
    <mergeCell ref="A118:A121"/>
    <mergeCell ref="A134:K134"/>
    <mergeCell ref="A138:K138"/>
    <mergeCell ref="A140:A143"/>
    <mergeCell ref="A157:K157"/>
    <mergeCell ref="A158:K158"/>
    <mergeCell ref="A155:K155"/>
    <mergeCell ref="A156:K156"/>
    <mergeCell ref="A178:K178"/>
    <mergeCell ref="A179:K179"/>
    <mergeCell ref="A180:K180"/>
    <mergeCell ref="A177:K177"/>
    <mergeCell ref="A159:K159"/>
    <mergeCell ref="A160:K160"/>
    <mergeCell ref="A161:K161"/>
    <mergeCell ref="A163:A166"/>
    <mergeCell ref="A181:K181"/>
    <mergeCell ref="A200:K200"/>
    <mergeCell ref="A201:K201"/>
    <mergeCell ref="A202:K202"/>
    <mergeCell ref="A182:K182"/>
    <mergeCell ref="A184:A187"/>
    <mergeCell ref="A199:K199"/>
    <mergeCell ref="A206:A209"/>
    <mergeCell ref="A221:K221"/>
    <mergeCell ref="A229:A232"/>
    <mergeCell ref="A224:K224"/>
    <mergeCell ref="A225:K225"/>
    <mergeCell ref="A226:K226"/>
    <mergeCell ref="A227:K227"/>
  </mergeCells>
  <printOptions horizontalCentered="1" verticalCentered="1"/>
  <pageMargins left="0.7480314960629921" right="0.5905511811023623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3</v>
      </c>
      <c r="C1" s="1"/>
      <c r="D1" s="5"/>
      <c r="E1" s="5"/>
    </row>
    <row r="2" spans="2:5" ht="12.75">
      <c r="B2" s="1" t="s">
        <v>4</v>
      </c>
      <c r="C2" s="1"/>
      <c r="D2" s="5"/>
      <c r="E2" s="5"/>
    </row>
    <row r="3" spans="2:5" ht="12.75">
      <c r="B3" s="2"/>
      <c r="C3" s="2"/>
      <c r="D3" s="6"/>
      <c r="E3" s="6"/>
    </row>
    <row r="4" spans="2:5" ht="38.25">
      <c r="B4" s="2" t="s">
        <v>5</v>
      </c>
      <c r="C4" s="2"/>
      <c r="D4" s="6"/>
      <c r="E4" s="6"/>
    </row>
    <row r="5" spans="2:5" ht="12.75">
      <c r="B5" s="2"/>
      <c r="C5" s="2"/>
      <c r="D5" s="6"/>
      <c r="E5" s="6"/>
    </row>
    <row r="6" spans="2:5" ht="12.75">
      <c r="B6" s="1" t="s">
        <v>6</v>
      </c>
      <c r="C6" s="1"/>
      <c r="D6" s="5"/>
      <c r="E6" s="5" t="s">
        <v>7</v>
      </c>
    </row>
    <row r="7" spans="2:5" ht="13.5" thickBot="1">
      <c r="B7" s="2"/>
      <c r="C7" s="2"/>
      <c r="D7" s="6"/>
      <c r="E7" s="6"/>
    </row>
    <row r="8" spans="2:5" ht="26.25" thickBot="1">
      <c r="B8" s="3" t="s">
        <v>8</v>
      </c>
      <c r="C8" s="4"/>
      <c r="D8" s="7"/>
      <c r="E8" s="8">
        <v>4</v>
      </c>
    </row>
    <row r="9" spans="2:5" ht="12.75">
      <c r="B9" s="2"/>
      <c r="C9" s="2"/>
      <c r="D9" s="6"/>
      <c r="E9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e">
        <f>-บัญชีสรุปโครงการพัฒนา!#REF!+บัญชีสรุปโครงการพัฒนา!I254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2011 V.2</cp:lastModifiedBy>
  <cp:lastPrinted>2012-09-05T04:00:48Z</cp:lastPrinted>
  <dcterms:created xsi:type="dcterms:W3CDTF">2006-05-29T00:40:34Z</dcterms:created>
  <dcterms:modified xsi:type="dcterms:W3CDTF">2012-09-05T04:35:42Z</dcterms:modified>
  <cp:category/>
  <cp:version/>
  <cp:contentType/>
  <cp:contentStatus/>
</cp:coreProperties>
</file>